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4370" windowHeight="8760" tabRatio="601" firstSheet="5" activeTab="5"/>
  </bookViews>
  <sheets>
    <sheet name="PAAC" sheetId="12" r:id="rId1"/>
    <sheet name="PAAC versión imprimible" sheetId="13" r:id="rId2"/>
    <sheet name="Hoja5" sheetId="7" r:id="rId3"/>
    <sheet name="Mapa de Riesgos de Corrupción" sheetId="18" r:id="rId4"/>
    <sheet name="Estrategia antitrámites" sheetId="16" r:id="rId5"/>
    <sheet name="Primer Seguimiento" sheetId="22" r:id="rId6"/>
  </sheets>
  <definedNames>
    <definedName name="A_Obj1" localSheetId="5">OFFSET(#REF!,0,0,COUNTA(#REF!)-1,1)</definedName>
    <definedName name="A_Obj1">OFFSET(#REF!,0,0,COUNTA(#REF!)-1,1)</definedName>
    <definedName name="A_Obj2" localSheetId="5">OFFSET(#REF!,0,0,COUNTA(#REF!)-1,1)</definedName>
    <definedName name="A_Obj2">OFFSET(#REF!,0,0,COUNTA(#REF!)-1,1)</definedName>
    <definedName name="A_Obj3" localSheetId="5">OFFSET(#REF!,0,0,COUNTA(#REF!)-1,1)</definedName>
    <definedName name="A_Obj3">OFFSET(#REF!,0,0,COUNTA(#REF!)-1,1)</definedName>
    <definedName name="A_Obj4" localSheetId="5">OFFSET(#REF!,0,0,COUNTA(#REF!)-1,1)</definedName>
    <definedName name="A_Obj4">OFFSET(#REF!,0,0,COUNTA(#REF!)-1,1)</definedName>
    <definedName name="Acc_1" localSheetId="5">#REF!</definedName>
    <definedName name="Acc_1">#REF!</definedName>
    <definedName name="Acc_2" localSheetId="5">#REF!</definedName>
    <definedName name="Acc_2">#REF!</definedName>
    <definedName name="Acc_3" localSheetId="5">#REF!</definedName>
    <definedName name="Acc_3">#REF!</definedName>
    <definedName name="Acc_4" localSheetId="5">#REF!</definedName>
    <definedName name="Acc_4">#REF!</definedName>
    <definedName name="Acc_5" localSheetId="5">#REF!</definedName>
    <definedName name="Acc_5">#REF!</definedName>
    <definedName name="Acc_6" localSheetId="5">#REF!</definedName>
    <definedName name="Acc_6">#REF!</definedName>
    <definedName name="Acc_7" localSheetId="5">#REF!</definedName>
    <definedName name="Acc_7">#REF!</definedName>
    <definedName name="Acc_8" localSheetId="5">#REF!</definedName>
    <definedName name="Acc_8">#REF!</definedName>
    <definedName name="Acc_9" localSheetId="5">#REF!</definedName>
    <definedName name="Acc_9">#REF!</definedName>
    <definedName name="_xlnm.Print_Area" localSheetId="0">PAAC!$A$2:$JL$324</definedName>
    <definedName name="Departamentos" localSheetId="5">#REF!</definedName>
    <definedName name="Departamentos">#REF!</definedName>
    <definedName name="Fuentes" localSheetId="5">#REF!</definedName>
    <definedName name="Fuentes">#REF!</definedName>
    <definedName name="Indicadores" localSheetId="5">#REF!</definedName>
    <definedName name="Indicadores">#REF!</definedName>
    <definedName name="Objetivos" localSheetId="5">OFFSET(#REF!,0,0,COUNTA(#REF!)-1,1)</definedName>
    <definedName name="Objetivos">OFFSET(#REF!,0,0,COUNTA(#REF!)-1,1)</definedName>
  </definedNames>
  <calcPr calcId="144525"/>
</workbook>
</file>

<file path=xl/calcChain.xml><?xml version="1.0" encoding="utf-8"?>
<calcChain xmlns="http://schemas.openxmlformats.org/spreadsheetml/2006/main">
  <c r="J76" i="12" l="1"/>
  <c r="N323" i="13" l="1"/>
  <c r="S323" i="13" s="1"/>
  <c r="T323" i="13" s="1"/>
  <c r="I323" i="13"/>
  <c r="N324" i="12"/>
  <c r="S324" i="12" s="1"/>
  <c r="T324" i="12" s="1"/>
  <c r="I324" i="12"/>
  <c r="N323" i="12"/>
  <c r="S323" i="12" s="1"/>
  <c r="T323" i="12" s="1"/>
  <c r="I323" i="12"/>
  <c r="N322" i="12"/>
  <c r="S322" i="12" s="1"/>
  <c r="T322" i="12" s="1"/>
  <c r="I322" i="12"/>
  <c r="N321" i="12"/>
  <c r="I321" i="12"/>
  <c r="N320" i="12"/>
  <c r="I320" i="12"/>
  <c r="J319" i="12"/>
  <c r="N318" i="12"/>
  <c r="S318" i="12" s="1"/>
  <c r="T318" i="12" s="1"/>
  <c r="I318" i="12"/>
  <c r="N317" i="12"/>
  <c r="I317" i="12"/>
  <c r="N316" i="12"/>
  <c r="I316" i="12"/>
  <c r="N315" i="12"/>
  <c r="O315" i="12" s="1"/>
  <c r="I315" i="12"/>
  <c r="N314" i="12"/>
  <c r="O314" i="12" s="1"/>
  <c r="I314" i="12"/>
  <c r="J313" i="12"/>
  <c r="N312" i="12"/>
  <c r="I312" i="12"/>
  <c r="N311" i="12"/>
  <c r="I311" i="12"/>
  <c r="N310" i="12"/>
  <c r="S310" i="12" s="1"/>
  <c r="T310" i="12" s="1"/>
  <c r="I310" i="12"/>
  <c r="N309" i="12"/>
  <c r="S309" i="12" s="1"/>
  <c r="T309" i="12" s="1"/>
  <c r="I309" i="12"/>
  <c r="N308" i="12"/>
  <c r="I308" i="12"/>
  <c r="J307" i="12"/>
  <c r="N306" i="12"/>
  <c r="S306" i="12" s="1"/>
  <c r="T306" i="12" s="1"/>
  <c r="I306" i="12"/>
  <c r="N305" i="12"/>
  <c r="S305" i="12" s="1"/>
  <c r="T305" i="12" s="1"/>
  <c r="I305" i="12"/>
  <c r="N304" i="12"/>
  <c r="I304" i="12"/>
  <c r="N303" i="12"/>
  <c r="S303" i="12" s="1"/>
  <c r="T303" i="12" s="1"/>
  <c r="I303" i="12"/>
  <c r="N302" i="12"/>
  <c r="S302" i="12" s="1"/>
  <c r="T302" i="12" s="1"/>
  <c r="I302" i="12"/>
  <c r="J301" i="12"/>
  <c r="N300" i="12"/>
  <c r="S300" i="12" s="1"/>
  <c r="T300" i="12" s="1"/>
  <c r="I300" i="12"/>
  <c r="N299" i="12"/>
  <c r="S299" i="12" s="1"/>
  <c r="T299" i="12" s="1"/>
  <c r="I299" i="12"/>
  <c r="N298" i="12"/>
  <c r="S298" i="12" s="1"/>
  <c r="T298" i="12" s="1"/>
  <c r="I298" i="12"/>
  <c r="N297" i="12"/>
  <c r="I297" i="12"/>
  <c r="N296" i="12"/>
  <c r="I296" i="12"/>
  <c r="J295" i="12"/>
  <c r="N294" i="12"/>
  <c r="S294" i="12" s="1"/>
  <c r="T294" i="12" s="1"/>
  <c r="I294" i="12"/>
  <c r="N293" i="12"/>
  <c r="I293" i="12"/>
  <c r="N292" i="12"/>
  <c r="I292" i="12"/>
  <c r="N291" i="12"/>
  <c r="S291" i="12" s="1"/>
  <c r="T291" i="12" s="1"/>
  <c r="I291" i="12"/>
  <c r="N290" i="12"/>
  <c r="S290" i="12" s="1"/>
  <c r="I290" i="12"/>
  <c r="J289" i="12"/>
  <c r="N288" i="12"/>
  <c r="I288" i="12"/>
  <c r="N287" i="12"/>
  <c r="O287" i="12" s="1"/>
  <c r="I287" i="12"/>
  <c r="N286" i="12"/>
  <c r="O286" i="12" s="1"/>
  <c r="I286" i="12"/>
  <c r="N285" i="12"/>
  <c r="S285" i="12" s="1"/>
  <c r="T285" i="12" s="1"/>
  <c r="I285" i="12"/>
  <c r="N284" i="12"/>
  <c r="S284" i="12" s="1"/>
  <c r="T284" i="12" s="1"/>
  <c r="I284" i="12"/>
  <c r="J283" i="12"/>
  <c r="N282" i="12"/>
  <c r="S282" i="12" s="1"/>
  <c r="T282" i="12" s="1"/>
  <c r="I282" i="12"/>
  <c r="N281" i="12"/>
  <c r="S281" i="12" s="1"/>
  <c r="T281" i="12" s="1"/>
  <c r="I281" i="12"/>
  <c r="N280" i="12"/>
  <c r="S280" i="12" s="1"/>
  <c r="T280" i="12" s="1"/>
  <c r="I280" i="12"/>
  <c r="N279" i="12"/>
  <c r="S279" i="12" s="1"/>
  <c r="T279" i="12" s="1"/>
  <c r="I279" i="12"/>
  <c r="N278" i="12"/>
  <c r="S278" i="12" s="1"/>
  <c r="I278" i="12"/>
  <c r="J277" i="12"/>
  <c r="N276" i="12"/>
  <c r="I276" i="12"/>
  <c r="N275" i="12"/>
  <c r="S275" i="12" s="1"/>
  <c r="T275" i="12" s="1"/>
  <c r="I275" i="12"/>
  <c r="N274" i="12"/>
  <c r="S274" i="12" s="1"/>
  <c r="T274" i="12" s="1"/>
  <c r="I274" i="12"/>
  <c r="N273" i="12"/>
  <c r="I273" i="12"/>
  <c r="N272" i="12"/>
  <c r="I272" i="12"/>
  <c r="J271" i="12"/>
  <c r="N270" i="12"/>
  <c r="O270" i="12" s="1"/>
  <c r="I270" i="12"/>
  <c r="N269" i="12"/>
  <c r="I269" i="12"/>
  <c r="N268" i="12"/>
  <c r="I268" i="12"/>
  <c r="N267" i="12"/>
  <c r="O267" i="12" s="1"/>
  <c r="I267" i="12"/>
  <c r="N266" i="12"/>
  <c r="O266" i="12" s="1"/>
  <c r="I266" i="12"/>
  <c r="J265" i="12"/>
  <c r="N261" i="12"/>
  <c r="I261" i="12"/>
  <c r="N260" i="12"/>
  <c r="S260" i="12" s="1"/>
  <c r="T260" i="12" s="1"/>
  <c r="I260" i="12"/>
  <c r="N259" i="12"/>
  <c r="S259" i="12" s="1"/>
  <c r="T259" i="12" s="1"/>
  <c r="I259" i="12"/>
  <c r="N258" i="12"/>
  <c r="S258" i="12" s="1"/>
  <c r="T258" i="12" s="1"/>
  <c r="I258" i="12"/>
  <c r="N257" i="12"/>
  <c r="S257" i="12" s="1"/>
  <c r="T257" i="12" s="1"/>
  <c r="I257" i="12"/>
  <c r="J256" i="12"/>
  <c r="N255" i="12"/>
  <c r="S255" i="12" s="1"/>
  <c r="T255" i="12" s="1"/>
  <c r="I255" i="12"/>
  <c r="N254" i="12"/>
  <c r="S254" i="12" s="1"/>
  <c r="T254" i="12" s="1"/>
  <c r="I254" i="12"/>
  <c r="N253" i="12"/>
  <c r="O253" i="12" s="1"/>
  <c r="I253" i="12"/>
  <c r="N252" i="12"/>
  <c r="S252" i="12" s="1"/>
  <c r="T252" i="12" s="1"/>
  <c r="I252" i="12"/>
  <c r="N251" i="12"/>
  <c r="O251" i="12" s="1"/>
  <c r="I251" i="12"/>
  <c r="J250" i="12"/>
  <c r="N249" i="12"/>
  <c r="S249" i="12" s="1"/>
  <c r="T249" i="12" s="1"/>
  <c r="I249" i="12"/>
  <c r="N248" i="12"/>
  <c r="S248" i="12" s="1"/>
  <c r="T248" i="12" s="1"/>
  <c r="I248" i="12"/>
  <c r="N247" i="12"/>
  <c r="S247" i="12" s="1"/>
  <c r="T247" i="12" s="1"/>
  <c r="I247" i="12"/>
  <c r="N246" i="12"/>
  <c r="I246" i="12"/>
  <c r="N245" i="12"/>
  <c r="I245" i="12"/>
  <c r="J244" i="12"/>
  <c r="N243" i="12"/>
  <c r="S243" i="12" s="1"/>
  <c r="T243" i="12" s="1"/>
  <c r="I243" i="12"/>
  <c r="N242" i="12"/>
  <c r="I242" i="12"/>
  <c r="N241" i="12"/>
  <c r="I241" i="12"/>
  <c r="N240" i="12"/>
  <c r="I240" i="12"/>
  <c r="N239" i="12"/>
  <c r="S239" i="12" s="1"/>
  <c r="I239" i="12"/>
  <c r="J238" i="12"/>
  <c r="N237" i="12"/>
  <c r="I237" i="12"/>
  <c r="N236" i="12"/>
  <c r="S236" i="12" s="1"/>
  <c r="T236" i="12" s="1"/>
  <c r="I236" i="12"/>
  <c r="N235" i="12"/>
  <c r="S235" i="12" s="1"/>
  <c r="T235" i="12" s="1"/>
  <c r="I235" i="12"/>
  <c r="N234" i="12"/>
  <c r="S234" i="12" s="1"/>
  <c r="T234" i="12" s="1"/>
  <c r="I234" i="12"/>
  <c r="N233" i="12"/>
  <c r="I233" i="12"/>
  <c r="J232" i="12"/>
  <c r="N231" i="12"/>
  <c r="S231" i="12" s="1"/>
  <c r="T231" i="12" s="1"/>
  <c r="I231" i="12"/>
  <c r="N230" i="12"/>
  <c r="S230" i="12" s="1"/>
  <c r="T230" i="12" s="1"/>
  <c r="I230" i="12"/>
  <c r="N229" i="12"/>
  <c r="O229" i="12" s="1"/>
  <c r="I229" i="12"/>
  <c r="N228" i="12"/>
  <c r="S228" i="12" s="1"/>
  <c r="T228" i="12" s="1"/>
  <c r="I228" i="12"/>
  <c r="N227" i="12"/>
  <c r="S227" i="12" s="1"/>
  <c r="I227" i="12"/>
  <c r="J226" i="12"/>
  <c r="N225" i="12"/>
  <c r="S225" i="12" s="1"/>
  <c r="T225" i="12" s="1"/>
  <c r="I225" i="12"/>
  <c r="N224" i="12"/>
  <c r="S224" i="12" s="1"/>
  <c r="T224" i="12" s="1"/>
  <c r="I224" i="12"/>
  <c r="N223" i="12"/>
  <c r="S223" i="12" s="1"/>
  <c r="T223" i="12" s="1"/>
  <c r="I223" i="12"/>
  <c r="N222" i="12"/>
  <c r="I222" i="12"/>
  <c r="N221" i="12"/>
  <c r="I221" i="12"/>
  <c r="J220" i="12"/>
  <c r="N219" i="12"/>
  <c r="S219" i="12" s="1"/>
  <c r="T219" i="12" s="1"/>
  <c r="I219" i="12"/>
  <c r="N218" i="12"/>
  <c r="I218" i="12"/>
  <c r="N217" i="12"/>
  <c r="I217" i="12"/>
  <c r="N216" i="12"/>
  <c r="I216" i="12"/>
  <c r="N215" i="12"/>
  <c r="S215" i="12" s="1"/>
  <c r="I215" i="12"/>
  <c r="J214" i="12"/>
  <c r="N213" i="12"/>
  <c r="I213" i="12"/>
  <c r="N212" i="12"/>
  <c r="O212" i="12" s="1"/>
  <c r="I212" i="12"/>
  <c r="N211" i="12"/>
  <c r="S211" i="12" s="1"/>
  <c r="T211" i="12" s="1"/>
  <c r="I211" i="12"/>
  <c r="N210" i="12"/>
  <c r="S210" i="12" s="1"/>
  <c r="T210" i="12" s="1"/>
  <c r="I210" i="12"/>
  <c r="N209" i="12"/>
  <c r="I209" i="12"/>
  <c r="J208" i="12"/>
  <c r="N207" i="12"/>
  <c r="S207" i="12" s="1"/>
  <c r="T207" i="12" s="1"/>
  <c r="I207" i="12"/>
  <c r="N206" i="12"/>
  <c r="O206" i="12" s="1"/>
  <c r="I206" i="12"/>
  <c r="N205" i="12"/>
  <c r="I205" i="12"/>
  <c r="N204" i="12"/>
  <c r="S204" i="12" s="1"/>
  <c r="T204" i="12" s="1"/>
  <c r="I204" i="12"/>
  <c r="N203" i="12"/>
  <c r="S203" i="12" s="1"/>
  <c r="T203" i="12" s="1"/>
  <c r="I203" i="12"/>
  <c r="J202" i="12"/>
  <c r="N198" i="12"/>
  <c r="S198" i="12" s="1"/>
  <c r="T198" i="12" s="1"/>
  <c r="I198" i="12"/>
  <c r="N197" i="12"/>
  <c r="S197" i="12" s="1"/>
  <c r="T197" i="12" s="1"/>
  <c r="I197" i="12"/>
  <c r="N196" i="12"/>
  <c r="S196" i="12" s="1"/>
  <c r="T196" i="12" s="1"/>
  <c r="I196" i="12"/>
  <c r="N195" i="12"/>
  <c r="I195" i="12"/>
  <c r="N194" i="12"/>
  <c r="I194" i="12"/>
  <c r="J193" i="12"/>
  <c r="N192" i="12"/>
  <c r="S192" i="12" s="1"/>
  <c r="T192" i="12" s="1"/>
  <c r="I192" i="12"/>
  <c r="N191" i="12"/>
  <c r="I191" i="12"/>
  <c r="N190" i="12"/>
  <c r="I190" i="12"/>
  <c r="N189" i="12"/>
  <c r="S189" i="12" s="1"/>
  <c r="T189" i="12" s="1"/>
  <c r="I189" i="12"/>
  <c r="N188" i="12"/>
  <c r="S188" i="12" s="1"/>
  <c r="I188" i="12"/>
  <c r="J187" i="12"/>
  <c r="N186" i="12"/>
  <c r="I186" i="12"/>
  <c r="N185" i="12"/>
  <c r="O185" i="12" s="1"/>
  <c r="I185" i="12"/>
  <c r="N184" i="12"/>
  <c r="S184" i="12" s="1"/>
  <c r="T184" i="12" s="1"/>
  <c r="I184" i="12"/>
  <c r="N183" i="12"/>
  <c r="S183" i="12" s="1"/>
  <c r="T183" i="12" s="1"/>
  <c r="I183" i="12"/>
  <c r="N182" i="12"/>
  <c r="O182" i="12" s="1"/>
  <c r="I182" i="12"/>
  <c r="J181" i="12"/>
  <c r="N180" i="12"/>
  <c r="O180" i="12" s="1"/>
  <c r="I180" i="12"/>
  <c r="N179" i="12"/>
  <c r="O179" i="12" s="1"/>
  <c r="I179" i="12"/>
  <c r="N178" i="12"/>
  <c r="S178" i="12" s="1"/>
  <c r="T178" i="12" s="1"/>
  <c r="I178" i="12"/>
  <c r="N177" i="12"/>
  <c r="S177" i="12" s="1"/>
  <c r="T177" i="12" s="1"/>
  <c r="I177" i="12"/>
  <c r="N176" i="12"/>
  <c r="S176" i="12" s="1"/>
  <c r="I176" i="12"/>
  <c r="J175" i="12"/>
  <c r="N174" i="12"/>
  <c r="S174" i="12" s="1"/>
  <c r="T174" i="12" s="1"/>
  <c r="I174" i="12"/>
  <c r="N173" i="12"/>
  <c r="S173" i="12" s="1"/>
  <c r="T173" i="12" s="1"/>
  <c r="I173" i="12"/>
  <c r="N172" i="12"/>
  <c r="S172" i="12" s="1"/>
  <c r="T172" i="12" s="1"/>
  <c r="I172" i="12"/>
  <c r="N171" i="12"/>
  <c r="O171" i="12" s="1"/>
  <c r="I171" i="12"/>
  <c r="N170" i="12"/>
  <c r="I170" i="12"/>
  <c r="J169" i="12"/>
  <c r="N168" i="12"/>
  <c r="S168" i="12" s="1"/>
  <c r="T168" i="12" s="1"/>
  <c r="I168" i="12"/>
  <c r="N167" i="12"/>
  <c r="O167" i="12" s="1"/>
  <c r="I167" i="12"/>
  <c r="N166" i="12"/>
  <c r="I166" i="12"/>
  <c r="N165" i="12"/>
  <c r="O165" i="12" s="1"/>
  <c r="I165" i="12"/>
  <c r="N164" i="12"/>
  <c r="S164" i="12" s="1"/>
  <c r="I164" i="12"/>
  <c r="J163" i="12"/>
  <c r="N162" i="12"/>
  <c r="I162" i="12"/>
  <c r="N161" i="12"/>
  <c r="S161" i="12" s="1"/>
  <c r="T161" i="12" s="1"/>
  <c r="I161" i="12"/>
  <c r="N160" i="12"/>
  <c r="S160" i="12" s="1"/>
  <c r="T160" i="12" s="1"/>
  <c r="I160" i="12"/>
  <c r="N159" i="12"/>
  <c r="S159" i="12" s="1"/>
  <c r="T159" i="12" s="1"/>
  <c r="I159" i="12"/>
  <c r="N158" i="12"/>
  <c r="I158" i="12"/>
  <c r="J157" i="12"/>
  <c r="N156" i="12"/>
  <c r="S156" i="12" s="1"/>
  <c r="T156" i="12" s="1"/>
  <c r="I156" i="12"/>
  <c r="N155" i="12"/>
  <c r="S155" i="12" s="1"/>
  <c r="T155" i="12" s="1"/>
  <c r="I155" i="12"/>
  <c r="N154" i="12"/>
  <c r="S154" i="12" s="1"/>
  <c r="T154" i="12" s="1"/>
  <c r="I154" i="12"/>
  <c r="N153" i="12"/>
  <c r="I153" i="12"/>
  <c r="N152" i="12"/>
  <c r="S152" i="12" s="1"/>
  <c r="I152" i="12"/>
  <c r="J151" i="12"/>
  <c r="N150" i="12"/>
  <c r="S150" i="12" s="1"/>
  <c r="T150" i="12" s="1"/>
  <c r="I150" i="12"/>
  <c r="N149" i="12"/>
  <c r="S149" i="12" s="1"/>
  <c r="T149" i="12" s="1"/>
  <c r="I149" i="12"/>
  <c r="N148" i="12"/>
  <c r="S148" i="12" s="1"/>
  <c r="T148" i="12" s="1"/>
  <c r="I148" i="12"/>
  <c r="N147" i="12"/>
  <c r="S147" i="12" s="1"/>
  <c r="T147" i="12" s="1"/>
  <c r="I147" i="12"/>
  <c r="N146" i="12"/>
  <c r="S146" i="12" s="1"/>
  <c r="T146" i="12" s="1"/>
  <c r="I146" i="12"/>
  <c r="J145" i="12"/>
  <c r="N144" i="12"/>
  <c r="O144" i="12" s="1"/>
  <c r="I144" i="12"/>
  <c r="N143" i="12"/>
  <c r="S143" i="12" s="1"/>
  <c r="T143" i="12" s="1"/>
  <c r="I143" i="12"/>
  <c r="N142" i="12"/>
  <c r="O142" i="12" s="1"/>
  <c r="I142" i="12"/>
  <c r="N141" i="12"/>
  <c r="O141" i="12" s="1"/>
  <c r="I141" i="12"/>
  <c r="N140" i="12"/>
  <c r="I140" i="12"/>
  <c r="J139" i="12"/>
  <c r="N135" i="12"/>
  <c r="S135" i="12" s="1"/>
  <c r="T135" i="12" s="1"/>
  <c r="I135" i="12"/>
  <c r="N134" i="12"/>
  <c r="S134" i="12" s="1"/>
  <c r="T134" i="12" s="1"/>
  <c r="I134" i="12"/>
  <c r="N133" i="12"/>
  <c r="I133" i="12"/>
  <c r="N132" i="12"/>
  <c r="S132" i="12" s="1"/>
  <c r="T132" i="12" s="1"/>
  <c r="I132" i="12"/>
  <c r="N131" i="12"/>
  <c r="I131" i="12"/>
  <c r="J130" i="12"/>
  <c r="N129" i="12"/>
  <c r="I129" i="12"/>
  <c r="N128" i="12"/>
  <c r="S128" i="12" s="1"/>
  <c r="T128" i="12" s="1"/>
  <c r="I128" i="12"/>
  <c r="N127" i="12"/>
  <c r="S127" i="12" s="1"/>
  <c r="T127" i="12" s="1"/>
  <c r="I127" i="12"/>
  <c r="N126" i="12"/>
  <c r="S126" i="12" s="1"/>
  <c r="T126" i="12" s="1"/>
  <c r="I126" i="12"/>
  <c r="N125" i="12"/>
  <c r="I125" i="12"/>
  <c r="J124" i="12"/>
  <c r="N123" i="12"/>
  <c r="S123" i="12" s="1"/>
  <c r="T123" i="12" s="1"/>
  <c r="I123" i="12"/>
  <c r="N122" i="12"/>
  <c r="S122" i="12" s="1"/>
  <c r="T122" i="12" s="1"/>
  <c r="I122" i="12"/>
  <c r="N121" i="12"/>
  <c r="O121" i="12" s="1"/>
  <c r="I121" i="12"/>
  <c r="N120" i="12"/>
  <c r="S120" i="12" s="1"/>
  <c r="T120" i="12" s="1"/>
  <c r="I120" i="12"/>
  <c r="N119" i="12"/>
  <c r="S119" i="12" s="1"/>
  <c r="I119" i="12"/>
  <c r="J118" i="12"/>
  <c r="N117" i="12"/>
  <c r="O117" i="12" s="1"/>
  <c r="I117" i="12"/>
  <c r="N116" i="12"/>
  <c r="S116" i="12" s="1"/>
  <c r="T116" i="12" s="1"/>
  <c r="I116" i="12"/>
  <c r="N115" i="12"/>
  <c r="S115" i="12" s="1"/>
  <c r="T115" i="12" s="1"/>
  <c r="I115" i="12"/>
  <c r="N114" i="12"/>
  <c r="S114" i="12" s="1"/>
  <c r="T114" i="12" s="1"/>
  <c r="I114" i="12"/>
  <c r="N113" i="12"/>
  <c r="I113" i="12"/>
  <c r="J112" i="12"/>
  <c r="N111" i="12"/>
  <c r="O111" i="12" s="1"/>
  <c r="I111" i="12"/>
  <c r="N110" i="12"/>
  <c r="S110" i="12" s="1"/>
  <c r="T110" i="12" s="1"/>
  <c r="I110" i="12"/>
  <c r="N109" i="12"/>
  <c r="I109" i="12"/>
  <c r="N108" i="12"/>
  <c r="S108" i="12" s="1"/>
  <c r="T108" i="12" s="1"/>
  <c r="I108" i="12"/>
  <c r="N107" i="12"/>
  <c r="I107" i="12"/>
  <c r="J106" i="12"/>
  <c r="N105" i="12"/>
  <c r="O105" i="12" s="1"/>
  <c r="I105" i="12"/>
  <c r="N104" i="12"/>
  <c r="I104" i="12"/>
  <c r="N103" i="12"/>
  <c r="S103" i="12" s="1"/>
  <c r="T103" i="12" s="1"/>
  <c r="I103" i="12"/>
  <c r="N102" i="12"/>
  <c r="S102" i="12" s="1"/>
  <c r="T102" i="12" s="1"/>
  <c r="I102" i="12"/>
  <c r="N101" i="12"/>
  <c r="S101" i="12" s="1"/>
  <c r="T101" i="12" s="1"/>
  <c r="I101" i="12"/>
  <c r="J100" i="12"/>
  <c r="N99" i="12"/>
  <c r="I99" i="12"/>
  <c r="N98" i="12"/>
  <c r="S98" i="12" s="1"/>
  <c r="T98" i="12" s="1"/>
  <c r="I98" i="12"/>
  <c r="N97" i="12"/>
  <c r="O97" i="12" s="1"/>
  <c r="I97" i="12"/>
  <c r="N96" i="12"/>
  <c r="S96" i="12" s="1"/>
  <c r="T96" i="12" s="1"/>
  <c r="I96" i="12"/>
  <c r="N95" i="12"/>
  <c r="S95" i="12" s="1"/>
  <c r="I95" i="12"/>
  <c r="J94" i="12"/>
  <c r="N93" i="12"/>
  <c r="O93" i="12" s="1"/>
  <c r="I93" i="12"/>
  <c r="N92" i="12"/>
  <c r="S92" i="12" s="1"/>
  <c r="T92" i="12" s="1"/>
  <c r="I92" i="12"/>
  <c r="N91" i="12"/>
  <c r="O91" i="12" s="1"/>
  <c r="I91" i="12"/>
  <c r="N90" i="12"/>
  <c r="O90" i="12" s="1"/>
  <c r="I90" i="12"/>
  <c r="N89" i="12"/>
  <c r="I89" i="12"/>
  <c r="J88" i="12"/>
  <c r="N87" i="12"/>
  <c r="S87" i="12" s="1"/>
  <c r="T87" i="12" s="1"/>
  <c r="I87" i="12"/>
  <c r="N86" i="12"/>
  <c r="S86" i="12" s="1"/>
  <c r="T86" i="12" s="1"/>
  <c r="I86" i="12"/>
  <c r="N85" i="12"/>
  <c r="S85" i="12" s="1"/>
  <c r="T85" i="12" s="1"/>
  <c r="I85" i="12"/>
  <c r="N84" i="12"/>
  <c r="S84" i="12" s="1"/>
  <c r="T84" i="12" s="1"/>
  <c r="I84" i="12"/>
  <c r="N83" i="12"/>
  <c r="S83" i="12" s="1"/>
  <c r="T83" i="12" s="1"/>
  <c r="I83" i="12"/>
  <c r="J82" i="12"/>
  <c r="N81" i="12"/>
  <c r="S81" i="12" s="1"/>
  <c r="T81" i="12" s="1"/>
  <c r="I81" i="12"/>
  <c r="N80" i="12"/>
  <c r="S80" i="12" s="1"/>
  <c r="T80" i="12" s="1"/>
  <c r="I80" i="12"/>
  <c r="N79" i="12"/>
  <c r="S79" i="12" s="1"/>
  <c r="T79" i="12" s="1"/>
  <c r="I79" i="12"/>
  <c r="N78" i="12"/>
  <c r="O78" i="12" s="1"/>
  <c r="I78" i="12"/>
  <c r="N77" i="12"/>
  <c r="S77" i="12" s="1"/>
  <c r="T77" i="12" s="1"/>
  <c r="I77" i="12"/>
  <c r="I76" i="12" s="1"/>
  <c r="K76" i="12" s="1"/>
  <c r="N72" i="12"/>
  <c r="S72" i="12" s="1"/>
  <c r="T72" i="12" s="1"/>
  <c r="I72" i="12"/>
  <c r="N71" i="12"/>
  <c r="S71" i="12" s="1"/>
  <c r="T71" i="12" s="1"/>
  <c r="I71" i="12"/>
  <c r="N70" i="12"/>
  <c r="O70" i="12" s="1"/>
  <c r="I70" i="12"/>
  <c r="N69" i="12"/>
  <c r="O69" i="12" s="1"/>
  <c r="I69" i="12"/>
  <c r="N68" i="12"/>
  <c r="O68" i="12" s="1"/>
  <c r="I68" i="12"/>
  <c r="J67" i="12"/>
  <c r="N66" i="12"/>
  <c r="O66" i="12" s="1"/>
  <c r="I66" i="12"/>
  <c r="N65" i="12"/>
  <c r="S65" i="12" s="1"/>
  <c r="T65" i="12" s="1"/>
  <c r="I65" i="12"/>
  <c r="N64" i="12"/>
  <c r="S64" i="12" s="1"/>
  <c r="I64" i="12"/>
  <c r="N63" i="12"/>
  <c r="O63" i="12" s="1"/>
  <c r="I63" i="12"/>
  <c r="N62" i="12"/>
  <c r="O62" i="12" s="1"/>
  <c r="I62" i="12"/>
  <c r="J61" i="12"/>
  <c r="N60" i="12"/>
  <c r="S60" i="12" s="1"/>
  <c r="T60" i="12" s="1"/>
  <c r="I60" i="12"/>
  <c r="N59" i="12"/>
  <c r="S59" i="12" s="1"/>
  <c r="T59" i="12" s="1"/>
  <c r="I59" i="12"/>
  <c r="N58" i="12"/>
  <c r="I58" i="12"/>
  <c r="N57" i="12"/>
  <c r="S57" i="12" s="1"/>
  <c r="T57" i="12" s="1"/>
  <c r="I57" i="12"/>
  <c r="N56" i="12"/>
  <c r="S56" i="12" s="1"/>
  <c r="I56" i="12"/>
  <c r="J55" i="12"/>
  <c r="N54" i="12"/>
  <c r="S54" i="12" s="1"/>
  <c r="T54" i="12" s="1"/>
  <c r="I54" i="12"/>
  <c r="N53" i="12"/>
  <c r="S53" i="12" s="1"/>
  <c r="T53" i="12" s="1"/>
  <c r="I53" i="12"/>
  <c r="N52" i="12"/>
  <c r="O52" i="12" s="1"/>
  <c r="I52" i="12"/>
  <c r="N51" i="12"/>
  <c r="I51" i="12"/>
  <c r="N50" i="12"/>
  <c r="S50" i="12" s="1"/>
  <c r="I50" i="12"/>
  <c r="J49" i="12"/>
  <c r="N48" i="12"/>
  <c r="S48" i="12" s="1"/>
  <c r="T48" i="12" s="1"/>
  <c r="I48" i="12"/>
  <c r="N47" i="12"/>
  <c r="S47" i="12" s="1"/>
  <c r="T47" i="12" s="1"/>
  <c r="I47" i="12"/>
  <c r="N46" i="12"/>
  <c r="O46" i="12" s="1"/>
  <c r="I46" i="12"/>
  <c r="N45" i="12"/>
  <c r="S45" i="12" s="1"/>
  <c r="T45" i="12" s="1"/>
  <c r="I45" i="12"/>
  <c r="N44" i="12"/>
  <c r="I44" i="12"/>
  <c r="J43" i="12"/>
  <c r="N42" i="12"/>
  <c r="O42" i="12" s="1"/>
  <c r="I42" i="12"/>
  <c r="N41" i="12"/>
  <c r="S41" i="12" s="1"/>
  <c r="T41" i="12" s="1"/>
  <c r="I41" i="12"/>
  <c r="N40" i="12"/>
  <c r="I40" i="12"/>
  <c r="N39" i="12"/>
  <c r="S39" i="12" s="1"/>
  <c r="T39" i="12" s="1"/>
  <c r="I39" i="12"/>
  <c r="N38" i="12"/>
  <c r="I38" i="12"/>
  <c r="J37" i="12"/>
  <c r="N36" i="12"/>
  <c r="S36" i="12" s="1"/>
  <c r="T36" i="12" s="1"/>
  <c r="I36" i="12"/>
  <c r="N35" i="12"/>
  <c r="I35" i="12"/>
  <c r="N34" i="12"/>
  <c r="S34" i="12" s="1"/>
  <c r="T34" i="12" s="1"/>
  <c r="I34" i="12"/>
  <c r="N33" i="12"/>
  <c r="S33" i="12" s="1"/>
  <c r="T33" i="12" s="1"/>
  <c r="I33" i="12"/>
  <c r="N32" i="12"/>
  <c r="S32" i="12" s="1"/>
  <c r="I32" i="12"/>
  <c r="J31" i="12"/>
  <c r="N30" i="12"/>
  <c r="S30" i="12" s="1"/>
  <c r="T30" i="12" s="1"/>
  <c r="I30" i="12"/>
  <c r="N29" i="12"/>
  <c r="S29" i="12" s="1"/>
  <c r="T29" i="12" s="1"/>
  <c r="I29" i="12"/>
  <c r="N28" i="12"/>
  <c r="O28" i="12" s="1"/>
  <c r="I28" i="12"/>
  <c r="N27" i="12"/>
  <c r="I27" i="12"/>
  <c r="N26" i="12"/>
  <c r="S26" i="12" s="1"/>
  <c r="T26" i="12" s="1"/>
  <c r="I26" i="12"/>
  <c r="J25" i="12"/>
  <c r="N24" i="12"/>
  <c r="S24" i="12" s="1"/>
  <c r="T24" i="12" s="1"/>
  <c r="I24" i="12"/>
  <c r="N23" i="12"/>
  <c r="I23" i="12"/>
  <c r="N22" i="12"/>
  <c r="I22" i="12"/>
  <c r="N21" i="12"/>
  <c r="I21" i="12"/>
  <c r="N20" i="12"/>
  <c r="S20" i="12" s="1"/>
  <c r="T20" i="12" s="1"/>
  <c r="I20" i="12"/>
  <c r="J19" i="12"/>
  <c r="N18" i="12"/>
  <c r="S18" i="12" s="1"/>
  <c r="T18" i="12" s="1"/>
  <c r="I18" i="12"/>
  <c r="N17" i="12"/>
  <c r="O17" i="12" s="1"/>
  <c r="I17" i="12"/>
  <c r="N16" i="12"/>
  <c r="S16" i="12" s="1"/>
  <c r="T16" i="12" s="1"/>
  <c r="I16" i="12"/>
  <c r="N15" i="12"/>
  <c r="I15" i="12"/>
  <c r="N14" i="12"/>
  <c r="S14" i="12" s="1"/>
  <c r="I14" i="12"/>
  <c r="J13" i="12"/>
  <c r="O110" i="12" l="1"/>
  <c r="O239" i="12"/>
  <c r="O284" i="12"/>
  <c r="O196" i="12"/>
  <c r="O176" i="12"/>
  <c r="S62" i="12"/>
  <c r="T62" i="12" s="1"/>
  <c r="O177" i="12"/>
  <c r="S180" i="12"/>
  <c r="T180" i="12" s="1"/>
  <c r="I313" i="12"/>
  <c r="K313" i="12" s="1"/>
  <c r="O161" i="12"/>
  <c r="S63" i="12"/>
  <c r="T63" i="12" s="1"/>
  <c r="S52" i="12"/>
  <c r="T52" i="12" s="1"/>
  <c r="S68" i="12"/>
  <c r="T68" i="12" s="1"/>
  <c r="O81" i="12"/>
  <c r="I82" i="12"/>
  <c r="K82" i="12" s="1"/>
  <c r="N157" i="12"/>
  <c r="P157" i="12" s="1"/>
  <c r="S179" i="12"/>
  <c r="T179" i="12" s="1"/>
  <c r="S69" i="12"/>
  <c r="T69" i="12" s="1"/>
  <c r="O84" i="12"/>
  <c r="O85" i="12"/>
  <c r="O86" i="12"/>
  <c r="O87" i="12"/>
  <c r="O103" i="12"/>
  <c r="O126" i="12"/>
  <c r="O160" i="12"/>
  <c r="O183" i="12"/>
  <c r="O184" i="12"/>
  <c r="O198" i="12"/>
  <c r="S286" i="12"/>
  <c r="T286" i="12" s="1"/>
  <c r="I151" i="12"/>
  <c r="K151" i="12" s="1"/>
  <c r="O155" i="12"/>
  <c r="O178" i="12"/>
  <c r="S212" i="12"/>
  <c r="T212" i="12" s="1"/>
  <c r="I214" i="12"/>
  <c r="O257" i="12"/>
  <c r="S270" i="12"/>
  <c r="T270" i="12" s="1"/>
  <c r="O274" i="12"/>
  <c r="O275" i="12"/>
  <c r="O279" i="12"/>
  <c r="S314" i="12"/>
  <c r="O98" i="12"/>
  <c r="I106" i="12"/>
  <c r="K106" i="12" s="1"/>
  <c r="O29" i="12"/>
  <c r="O39" i="12"/>
  <c r="O53" i="12"/>
  <c r="S70" i="12"/>
  <c r="T70" i="12" s="1"/>
  <c r="O71" i="12"/>
  <c r="S90" i="12"/>
  <c r="T90" i="12" s="1"/>
  <c r="S91" i="12"/>
  <c r="T91" i="12" s="1"/>
  <c r="S141" i="12"/>
  <c r="T141" i="12" s="1"/>
  <c r="S142" i="12"/>
  <c r="T142" i="12" s="1"/>
  <c r="I163" i="12"/>
  <c r="S206" i="12"/>
  <c r="T206" i="12" s="1"/>
  <c r="S251" i="12"/>
  <c r="N256" i="12"/>
  <c r="P256" i="12" s="1"/>
  <c r="S287" i="12"/>
  <c r="T287" i="12" s="1"/>
  <c r="O243" i="12"/>
  <c r="O258" i="12"/>
  <c r="O259" i="12"/>
  <c r="O260" i="12"/>
  <c r="O294" i="12"/>
  <c r="O318" i="12"/>
  <c r="O92" i="12"/>
  <c r="S93" i="12"/>
  <c r="T93" i="12" s="1"/>
  <c r="O154" i="12"/>
  <c r="O173" i="12"/>
  <c r="N175" i="12"/>
  <c r="P175" i="12" s="1"/>
  <c r="I175" i="12"/>
  <c r="S185" i="12"/>
  <c r="T185" i="12" s="1"/>
  <c r="O207" i="12"/>
  <c r="O219" i="12"/>
  <c r="O225" i="12"/>
  <c r="O249" i="12"/>
  <c r="O252" i="12"/>
  <c r="I265" i="12"/>
  <c r="N13" i="12"/>
  <c r="P13" i="12" s="1"/>
  <c r="O59" i="12"/>
  <c r="O102" i="12"/>
  <c r="S105" i="12"/>
  <c r="T105" i="12" s="1"/>
  <c r="O108" i="12"/>
  <c r="O119" i="12"/>
  <c r="O128" i="12"/>
  <c r="O134" i="12"/>
  <c r="O135" i="12"/>
  <c r="O147" i="12"/>
  <c r="O148" i="12"/>
  <c r="O159" i="12"/>
  <c r="S171" i="12"/>
  <c r="T171" i="12" s="1"/>
  <c r="O172" i="12"/>
  <c r="K175" i="12"/>
  <c r="O210" i="12"/>
  <c r="O211" i="12"/>
  <c r="O234" i="12"/>
  <c r="O235" i="12"/>
  <c r="O236" i="12"/>
  <c r="O248" i="12"/>
  <c r="S267" i="12"/>
  <c r="T267" i="12" s="1"/>
  <c r="O281" i="12"/>
  <c r="I283" i="12"/>
  <c r="K283" i="12" s="1"/>
  <c r="O298" i="12"/>
  <c r="O300" i="12"/>
  <c r="O302" i="12"/>
  <c r="O303" i="12"/>
  <c r="O18" i="12"/>
  <c r="O56" i="12"/>
  <c r="S78" i="12"/>
  <c r="T78" i="12" s="1"/>
  <c r="T76" i="12" s="1"/>
  <c r="S17" i="12"/>
  <c r="T17" i="12" s="1"/>
  <c r="O48" i="12"/>
  <c r="N55" i="12"/>
  <c r="P55" i="12" s="1"/>
  <c r="O72" i="12"/>
  <c r="S82" i="12"/>
  <c r="U82" i="12" s="1"/>
  <c r="O96" i="12"/>
  <c r="N118" i="12"/>
  <c r="P118" i="12" s="1"/>
  <c r="O152" i="12"/>
  <c r="O156" i="12"/>
  <c r="O164" i="12"/>
  <c r="S167" i="12"/>
  <c r="T167" i="12" s="1"/>
  <c r="O168" i="12"/>
  <c r="O188" i="12"/>
  <c r="O189" i="12"/>
  <c r="O192" i="12"/>
  <c r="O204" i="12"/>
  <c r="O215" i="12"/>
  <c r="I220" i="12"/>
  <c r="K220" i="12" s="1"/>
  <c r="I226" i="12"/>
  <c r="K226" i="12" s="1"/>
  <c r="O230" i="12"/>
  <c r="O231" i="12"/>
  <c r="N232" i="12"/>
  <c r="P232" i="12" s="1"/>
  <c r="O247" i="12"/>
  <c r="S266" i="12"/>
  <c r="I277" i="12"/>
  <c r="K277" i="12" s="1"/>
  <c r="O290" i="12"/>
  <c r="O299" i="12"/>
  <c r="I307" i="12"/>
  <c r="K307" i="12" s="1"/>
  <c r="I181" i="12"/>
  <c r="K181" i="12" s="1"/>
  <c r="N187" i="12"/>
  <c r="P187" i="12" s="1"/>
  <c r="I295" i="12"/>
  <c r="K295" i="12" s="1"/>
  <c r="T82" i="12"/>
  <c r="I289" i="12"/>
  <c r="S15" i="12"/>
  <c r="T15" i="12" s="1"/>
  <c r="O15" i="12"/>
  <c r="N31" i="12"/>
  <c r="P31" i="12" s="1"/>
  <c r="S35" i="12"/>
  <c r="T35" i="12" s="1"/>
  <c r="O35" i="12"/>
  <c r="O21" i="12"/>
  <c r="S21" i="12"/>
  <c r="T21" i="12" s="1"/>
  <c r="S277" i="12"/>
  <c r="U277" i="12" s="1"/>
  <c r="T278" i="12"/>
  <c r="T277" i="12" s="1"/>
  <c r="S22" i="12"/>
  <c r="T22" i="12" s="1"/>
  <c r="O22" i="12"/>
  <c r="S38" i="12"/>
  <c r="N37" i="12"/>
  <c r="P37" i="12" s="1"/>
  <c r="I49" i="12"/>
  <c r="K49" i="12" s="1"/>
  <c r="O67" i="12"/>
  <c r="I130" i="12"/>
  <c r="K130" i="12" s="1"/>
  <c r="N163" i="12"/>
  <c r="P163" i="12" s="1"/>
  <c r="K214" i="12"/>
  <c r="I250" i="12"/>
  <c r="K250" i="12" s="1"/>
  <c r="O41" i="12"/>
  <c r="I94" i="12"/>
  <c r="K94" i="12" s="1"/>
  <c r="N301" i="12"/>
  <c r="P301" i="12" s="1"/>
  <c r="O305" i="12"/>
  <c r="O306" i="12"/>
  <c r="O309" i="12"/>
  <c r="O310" i="12"/>
  <c r="I13" i="12"/>
  <c r="K13" i="12" s="1"/>
  <c r="I19" i="12"/>
  <c r="O26" i="12"/>
  <c r="I31" i="12"/>
  <c r="K31" i="12" s="1"/>
  <c r="O33" i="12"/>
  <c r="O47" i="12"/>
  <c r="I67" i="12"/>
  <c r="K67" i="12" s="1"/>
  <c r="O79" i="12"/>
  <c r="N94" i="12"/>
  <c r="P94" i="12" s="1"/>
  <c r="I112" i="12"/>
  <c r="K112" i="12" s="1"/>
  <c r="O114" i="12"/>
  <c r="O115" i="12"/>
  <c r="S121" i="12"/>
  <c r="T121" i="12" s="1"/>
  <c r="O122" i="12"/>
  <c r="O123" i="12"/>
  <c r="O127" i="12"/>
  <c r="O132" i="12"/>
  <c r="I145" i="12"/>
  <c r="K145" i="12" s="1"/>
  <c r="O150" i="12"/>
  <c r="K163" i="12"/>
  <c r="S165" i="12"/>
  <c r="T165" i="12" s="1"/>
  <c r="O174" i="12"/>
  <c r="O197" i="12"/>
  <c r="O203" i="12"/>
  <c r="O223" i="12"/>
  <c r="O224" i="12"/>
  <c r="O227" i="12"/>
  <c r="O228" i="12"/>
  <c r="O254" i="12"/>
  <c r="O255" i="12"/>
  <c r="N277" i="12"/>
  <c r="P277" i="12" s="1"/>
  <c r="O278" i="12"/>
  <c r="O280" i="12"/>
  <c r="O282" i="12"/>
  <c r="O285" i="12"/>
  <c r="O322" i="12"/>
  <c r="I37" i="12"/>
  <c r="K37" i="12" s="1"/>
  <c r="N43" i="12"/>
  <c r="P43" i="12" s="1"/>
  <c r="N67" i="12"/>
  <c r="P67" i="12" s="1"/>
  <c r="I88" i="12"/>
  <c r="K88" i="12" s="1"/>
  <c r="I100" i="12"/>
  <c r="K100" i="12" s="1"/>
  <c r="N130" i="12"/>
  <c r="P130" i="12" s="1"/>
  <c r="I139" i="12"/>
  <c r="K139" i="12" s="1"/>
  <c r="I169" i="12"/>
  <c r="K169" i="12" s="1"/>
  <c r="I193" i="12"/>
  <c r="K193" i="12" s="1"/>
  <c r="N202" i="12"/>
  <c r="P202" i="12" s="1"/>
  <c r="I232" i="12"/>
  <c r="K232" i="12" s="1"/>
  <c r="I238" i="12"/>
  <c r="O323" i="12"/>
  <c r="O323" i="13"/>
  <c r="S31" i="12"/>
  <c r="U31" i="12" s="1"/>
  <c r="T32" i="12"/>
  <c r="T31" i="12" s="1"/>
  <c r="T38" i="12"/>
  <c r="T64" i="12"/>
  <c r="T95" i="12"/>
  <c r="S46" i="12"/>
  <c r="T46" i="12" s="1"/>
  <c r="O54" i="12"/>
  <c r="O58" i="12"/>
  <c r="O80" i="12"/>
  <c r="T152" i="12"/>
  <c r="N214" i="12"/>
  <c r="P214" i="12" s="1"/>
  <c r="O216" i="12"/>
  <c r="S216" i="12"/>
  <c r="T216" i="12" s="1"/>
  <c r="S316" i="12"/>
  <c r="T316" i="12" s="1"/>
  <c r="O316" i="12"/>
  <c r="N25" i="12"/>
  <c r="P25" i="12" s="1"/>
  <c r="O27" i="12"/>
  <c r="S27" i="12"/>
  <c r="S213" i="12"/>
  <c r="T213" i="12" s="1"/>
  <c r="O213" i="12"/>
  <c r="S233" i="12"/>
  <c r="O233" i="12"/>
  <c r="O44" i="12"/>
  <c r="T50" i="12"/>
  <c r="S99" i="12"/>
  <c r="T99" i="12" s="1"/>
  <c r="O99" i="12"/>
  <c r="S153" i="12"/>
  <c r="T153" i="12" s="1"/>
  <c r="O153" i="12"/>
  <c r="O175" i="12"/>
  <c r="S28" i="12"/>
  <c r="T28" i="12" s="1"/>
  <c r="S44" i="12"/>
  <c r="S89" i="12"/>
  <c r="N88" i="12"/>
  <c r="P88" i="12" s="1"/>
  <c r="O89" i="12"/>
  <c r="O88" i="12" s="1"/>
  <c r="O95" i="12"/>
  <c r="S97" i="12"/>
  <c r="T97" i="12" s="1"/>
  <c r="O109" i="12"/>
  <c r="S109" i="12"/>
  <c r="T109" i="12" s="1"/>
  <c r="O116" i="12"/>
  <c r="O143" i="12"/>
  <c r="T188" i="12"/>
  <c r="S191" i="12"/>
  <c r="T191" i="12" s="1"/>
  <c r="O191" i="12"/>
  <c r="O14" i="12"/>
  <c r="O30" i="12"/>
  <c r="O32" i="12"/>
  <c r="O38" i="12"/>
  <c r="O40" i="12"/>
  <c r="S40" i="12"/>
  <c r="T40" i="12" s="1"/>
  <c r="I43" i="12"/>
  <c r="K43" i="12" s="1"/>
  <c r="S51" i="12"/>
  <c r="T51" i="12" s="1"/>
  <c r="O51" i="12"/>
  <c r="I55" i="12"/>
  <c r="K55" i="12" s="1"/>
  <c r="N61" i="12"/>
  <c r="P61" i="12" s="1"/>
  <c r="O64" i="12"/>
  <c r="S104" i="12"/>
  <c r="T104" i="12" s="1"/>
  <c r="T100" i="12" s="1"/>
  <c r="O104" i="12"/>
  <c r="T119" i="12"/>
  <c r="T118" i="12" s="1"/>
  <c r="S118" i="12"/>
  <c r="U118" i="12" s="1"/>
  <c r="T145" i="12"/>
  <c r="N151" i="12"/>
  <c r="P151" i="12" s="1"/>
  <c r="I244" i="12"/>
  <c r="K244" i="12" s="1"/>
  <c r="I208" i="12"/>
  <c r="K208" i="12" s="1"/>
  <c r="S293" i="12"/>
  <c r="T293" i="12" s="1"/>
  <c r="O293" i="12"/>
  <c r="T56" i="12"/>
  <c r="I61" i="12"/>
  <c r="K61" i="12" s="1"/>
  <c r="S107" i="12"/>
  <c r="N106" i="12"/>
  <c r="P106" i="12" s="1"/>
  <c r="O107" i="12"/>
  <c r="I118" i="12"/>
  <c r="K118" i="12" s="1"/>
  <c r="O125" i="12"/>
  <c r="N124" i="12"/>
  <c r="P124" i="12" s="1"/>
  <c r="S129" i="12"/>
  <c r="T129" i="12" s="1"/>
  <c r="O129" i="12"/>
  <c r="S186" i="12"/>
  <c r="T186" i="12" s="1"/>
  <c r="O186" i="12"/>
  <c r="O181" i="12" s="1"/>
  <c r="S221" i="12"/>
  <c r="O221" i="12"/>
  <c r="N220" i="12"/>
  <c r="P220" i="12" s="1"/>
  <c r="O24" i="12"/>
  <c r="S58" i="12"/>
  <c r="T58" i="12" s="1"/>
  <c r="S320" i="12"/>
  <c r="O320" i="12"/>
  <c r="N319" i="12"/>
  <c r="P319" i="12" s="1"/>
  <c r="O60" i="12"/>
  <c r="S66" i="12"/>
  <c r="T66" i="12" s="1"/>
  <c r="T290" i="12"/>
  <c r="S13" i="12"/>
  <c r="U13" i="12" s="1"/>
  <c r="T14" i="12"/>
  <c r="T13" i="12" s="1"/>
  <c r="K19" i="12"/>
  <c r="O23" i="12"/>
  <c r="S23" i="12"/>
  <c r="I25" i="12"/>
  <c r="K25" i="12" s="1"/>
  <c r="O34" i="12"/>
  <c r="S67" i="12"/>
  <c r="U67" i="12" s="1"/>
  <c r="S125" i="12"/>
  <c r="S182" i="12"/>
  <c r="N181" i="12"/>
  <c r="P181" i="12" s="1"/>
  <c r="S237" i="12"/>
  <c r="T237" i="12" s="1"/>
  <c r="O237" i="12"/>
  <c r="N238" i="12"/>
  <c r="P238" i="12" s="1"/>
  <c r="S240" i="12"/>
  <c r="T240" i="12" s="1"/>
  <c r="O240" i="12"/>
  <c r="T251" i="12"/>
  <c r="S272" i="12"/>
  <c r="O272" i="12"/>
  <c r="N271" i="12"/>
  <c r="P271" i="12" s="1"/>
  <c r="S209" i="12"/>
  <c r="O209" i="12"/>
  <c r="O208" i="12" s="1"/>
  <c r="N208" i="12"/>
  <c r="P208" i="12" s="1"/>
  <c r="S245" i="12"/>
  <c r="O245" i="12"/>
  <c r="N244" i="12"/>
  <c r="P244" i="12" s="1"/>
  <c r="O131" i="12"/>
  <c r="T176" i="12"/>
  <c r="T175" i="12" s="1"/>
  <c r="S195" i="12"/>
  <c r="T195" i="12" s="1"/>
  <c r="O195" i="12"/>
  <c r="O16" i="12"/>
  <c r="N19" i="12"/>
  <c r="P19" i="12" s="1"/>
  <c r="O20" i="12"/>
  <c r="O36" i="12"/>
  <c r="S42" i="12"/>
  <c r="T42" i="12" s="1"/>
  <c r="O45" i="12"/>
  <c r="O57" i="12"/>
  <c r="O65" i="12"/>
  <c r="N82" i="12"/>
  <c r="P82" i="12" s="1"/>
  <c r="O83" i="12"/>
  <c r="O82" i="12" s="1"/>
  <c r="O101" i="12"/>
  <c r="N100" i="12"/>
  <c r="P100" i="12" s="1"/>
  <c r="S111" i="12"/>
  <c r="T111" i="12" s="1"/>
  <c r="S113" i="12"/>
  <c r="O113" i="12"/>
  <c r="O112" i="12" s="1"/>
  <c r="N112" i="12"/>
  <c r="P112" i="12" s="1"/>
  <c r="S117" i="12"/>
  <c r="T117" i="12" s="1"/>
  <c r="S131" i="12"/>
  <c r="S140" i="12"/>
  <c r="O140" i="12"/>
  <c r="N139" i="12"/>
  <c r="P139" i="12" s="1"/>
  <c r="S144" i="12"/>
  <c r="T144" i="12" s="1"/>
  <c r="S158" i="12"/>
  <c r="O158" i="12"/>
  <c r="T164" i="12"/>
  <c r="I187" i="12"/>
  <c r="K187" i="12" s="1"/>
  <c r="S205" i="12"/>
  <c r="T205" i="12" s="1"/>
  <c r="T202" i="12" s="1"/>
  <c r="O205" i="12"/>
  <c r="O202" i="12" s="1"/>
  <c r="S217" i="12"/>
  <c r="T217" i="12" s="1"/>
  <c r="O217" i="12"/>
  <c r="S241" i="12"/>
  <c r="T241" i="12" s="1"/>
  <c r="O241" i="12"/>
  <c r="S268" i="12"/>
  <c r="T268" i="12" s="1"/>
  <c r="O268" i="12"/>
  <c r="K289" i="12"/>
  <c r="S311" i="12"/>
  <c r="T311" i="12" s="1"/>
  <c r="O311" i="12"/>
  <c r="S317" i="12"/>
  <c r="T317" i="12" s="1"/>
  <c r="O317" i="12"/>
  <c r="S170" i="12"/>
  <c r="O170" i="12"/>
  <c r="O169" i="12" s="1"/>
  <c r="N169" i="12"/>
  <c r="P169" i="12" s="1"/>
  <c r="O149" i="12"/>
  <c r="I202" i="12"/>
  <c r="K202" i="12" s="1"/>
  <c r="S222" i="12"/>
  <c r="T222" i="12" s="1"/>
  <c r="O222" i="12"/>
  <c r="S229" i="12"/>
  <c r="T229" i="12" s="1"/>
  <c r="N226" i="12"/>
  <c r="P226" i="12" s="1"/>
  <c r="S321" i="12"/>
  <c r="T321" i="12" s="1"/>
  <c r="O321" i="12"/>
  <c r="S261" i="12"/>
  <c r="T261" i="12" s="1"/>
  <c r="T256" i="12" s="1"/>
  <c r="O261" i="12"/>
  <c r="O256" i="12" s="1"/>
  <c r="O277" i="12"/>
  <c r="I301" i="12"/>
  <c r="K301" i="12" s="1"/>
  <c r="S133" i="12"/>
  <c r="T133" i="12" s="1"/>
  <c r="O133" i="12"/>
  <c r="S308" i="12"/>
  <c r="N307" i="12"/>
  <c r="P307" i="12" s="1"/>
  <c r="O308" i="12"/>
  <c r="O77" i="12"/>
  <c r="N76" i="12"/>
  <c r="P76" i="12" s="1"/>
  <c r="O120" i="12"/>
  <c r="I157" i="12"/>
  <c r="K157" i="12" s="1"/>
  <c r="O50" i="12"/>
  <c r="N49" i="12"/>
  <c r="P49" i="12" s="1"/>
  <c r="I124" i="12"/>
  <c r="K124" i="12" s="1"/>
  <c r="S145" i="12"/>
  <c r="U145" i="12" s="1"/>
  <c r="O151" i="12"/>
  <c r="S218" i="12"/>
  <c r="T218" i="12" s="1"/>
  <c r="O218" i="12"/>
  <c r="S253" i="12"/>
  <c r="T253" i="12" s="1"/>
  <c r="N250" i="12"/>
  <c r="P250" i="12" s="1"/>
  <c r="T266" i="12"/>
  <c r="S276" i="12"/>
  <c r="T276" i="12" s="1"/>
  <c r="O276" i="12"/>
  <c r="S297" i="12"/>
  <c r="T297" i="12" s="1"/>
  <c r="O297" i="12"/>
  <c r="S304" i="12"/>
  <c r="T304" i="12" s="1"/>
  <c r="T301" i="12" s="1"/>
  <c r="O304" i="12"/>
  <c r="O301" i="12" s="1"/>
  <c r="S312" i="12"/>
  <c r="T312" i="12" s="1"/>
  <c r="O312" i="12"/>
  <c r="N313" i="12"/>
  <c r="P313" i="12" s="1"/>
  <c r="S315" i="12"/>
  <c r="T315" i="12" s="1"/>
  <c r="I256" i="12"/>
  <c r="K256" i="12" s="1"/>
  <c r="I271" i="12"/>
  <c r="K271" i="12" s="1"/>
  <c r="S288" i="12"/>
  <c r="T288" i="12" s="1"/>
  <c r="T283" i="12" s="1"/>
  <c r="O288" i="12"/>
  <c r="O283" i="12" s="1"/>
  <c r="S292" i="12"/>
  <c r="T292" i="12" s="1"/>
  <c r="O292" i="12"/>
  <c r="S296" i="12"/>
  <c r="O296" i="12"/>
  <c r="N295" i="12"/>
  <c r="P295" i="12" s="1"/>
  <c r="T314" i="12"/>
  <c r="I319" i="12"/>
  <c r="K319" i="12" s="1"/>
  <c r="O146" i="12"/>
  <c r="N145" i="12"/>
  <c r="P145" i="12" s="1"/>
  <c r="S162" i="12"/>
  <c r="T162" i="12" s="1"/>
  <c r="O162" i="12"/>
  <c r="S190" i="12"/>
  <c r="T190" i="12" s="1"/>
  <c r="O190" i="12"/>
  <c r="O187" i="12" s="1"/>
  <c r="S194" i="12"/>
  <c r="O194" i="12"/>
  <c r="O193" i="12" s="1"/>
  <c r="N193" i="12"/>
  <c r="P193" i="12" s="1"/>
  <c r="S226" i="12"/>
  <c r="U226" i="12" s="1"/>
  <c r="T239" i="12"/>
  <c r="K265" i="12"/>
  <c r="S269" i="12"/>
  <c r="T269" i="12" s="1"/>
  <c r="O269" i="12"/>
  <c r="S273" i="12"/>
  <c r="T273" i="12" s="1"/>
  <c r="O273" i="12"/>
  <c r="N289" i="12"/>
  <c r="P289" i="12" s="1"/>
  <c r="S166" i="12"/>
  <c r="T166" i="12" s="1"/>
  <c r="O166" i="12"/>
  <c r="O163" i="12" s="1"/>
  <c r="S202" i="12"/>
  <c r="U202" i="12" s="1"/>
  <c r="T215" i="12"/>
  <c r="T227" i="12"/>
  <c r="T226" i="12" s="1"/>
  <c r="K238" i="12"/>
  <c r="S242" i="12"/>
  <c r="T242" i="12" s="1"/>
  <c r="O242" i="12"/>
  <c r="S246" i="12"/>
  <c r="T246" i="12" s="1"/>
  <c r="O246" i="12"/>
  <c r="N265" i="12"/>
  <c r="P265" i="12" s="1"/>
  <c r="N283" i="12"/>
  <c r="P283" i="12" s="1"/>
  <c r="O291" i="12"/>
  <c r="O324" i="12"/>
  <c r="O49" i="12" l="1"/>
  <c r="T67" i="12"/>
  <c r="O76" i="12"/>
  <c r="O100" i="12"/>
  <c r="S175" i="12"/>
  <c r="U175" i="12" s="1"/>
  <c r="O289" i="12"/>
  <c r="O118" i="12"/>
  <c r="S100" i="12"/>
  <c r="U100" i="12" s="1"/>
  <c r="S76" i="12"/>
  <c r="U76" i="12" s="1"/>
  <c r="O250" i="12"/>
  <c r="T151" i="12"/>
  <c r="O226" i="12"/>
  <c r="T61" i="12"/>
  <c r="T214" i="12"/>
  <c r="O307" i="12"/>
  <c r="O55" i="12"/>
  <c r="S289" i="12"/>
  <c r="U289" i="12" s="1"/>
  <c r="S49" i="12"/>
  <c r="U49" i="12" s="1"/>
  <c r="O265" i="12"/>
  <c r="S187" i="12"/>
  <c r="U187" i="12" s="1"/>
  <c r="S265" i="12"/>
  <c r="U265" i="12" s="1"/>
  <c r="O130" i="12"/>
  <c r="O271" i="12"/>
  <c r="O61" i="12"/>
  <c r="T49" i="12"/>
  <c r="S37" i="12"/>
  <c r="U37" i="12" s="1"/>
  <c r="T289" i="12"/>
  <c r="O31" i="12"/>
  <c r="T313" i="12"/>
  <c r="T89" i="12"/>
  <c r="T88" i="12" s="1"/>
  <c r="S88" i="12"/>
  <c r="U88" i="12" s="1"/>
  <c r="T37" i="12"/>
  <c r="T44" i="12"/>
  <c r="T43" i="12" s="1"/>
  <c r="S43" i="12"/>
  <c r="U43" i="12" s="1"/>
  <c r="O43" i="12"/>
  <c r="O25" i="12"/>
  <c r="T238" i="12"/>
  <c r="O295" i="12"/>
  <c r="T140" i="12"/>
  <c r="T139" i="12" s="1"/>
  <c r="S139" i="12"/>
  <c r="U139" i="12" s="1"/>
  <c r="O19" i="12"/>
  <c r="S271" i="12"/>
  <c r="U271" i="12" s="1"/>
  <c r="T272" i="12"/>
  <c r="T271" i="12" s="1"/>
  <c r="O13" i="12"/>
  <c r="S151" i="12"/>
  <c r="U151" i="12" s="1"/>
  <c r="S94" i="12"/>
  <c r="U94" i="12" s="1"/>
  <c r="T194" i="12"/>
  <c r="T193" i="12" s="1"/>
  <c r="S193" i="12"/>
  <c r="U193" i="12" s="1"/>
  <c r="T113" i="12"/>
  <c r="T112" i="12" s="1"/>
  <c r="S112" i="12"/>
  <c r="U112" i="12" s="1"/>
  <c r="T107" i="12"/>
  <c r="T106" i="12" s="1"/>
  <c r="S106" i="12"/>
  <c r="U106" i="12" s="1"/>
  <c r="O37" i="12"/>
  <c r="S313" i="12"/>
  <c r="U313" i="12" s="1"/>
  <c r="T163" i="12"/>
  <c r="S130" i="12"/>
  <c r="U130" i="12" s="1"/>
  <c r="T131" i="12"/>
  <c r="T130" i="12" s="1"/>
  <c r="O244" i="12"/>
  <c r="T250" i="12"/>
  <c r="T23" i="12"/>
  <c r="T19" i="12" s="1"/>
  <c r="S19" i="12"/>
  <c r="U19" i="12" s="1"/>
  <c r="O124" i="12"/>
  <c r="O232" i="12"/>
  <c r="O313" i="12"/>
  <c r="T94" i="12"/>
  <c r="T158" i="12"/>
  <c r="T157" i="12" s="1"/>
  <c r="S157" i="12"/>
  <c r="U157" i="12" s="1"/>
  <c r="T209" i="12"/>
  <c r="T208" i="12" s="1"/>
  <c r="S208" i="12"/>
  <c r="U208" i="12" s="1"/>
  <c r="T27" i="12"/>
  <c r="T25" i="12" s="1"/>
  <c r="S25" i="12"/>
  <c r="U25" i="12" s="1"/>
  <c r="O139" i="12"/>
  <c r="T170" i="12"/>
  <c r="T169" i="12" s="1"/>
  <c r="S169" i="12"/>
  <c r="U169" i="12" s="1"/>
  <c r="S163" i="12"/>
  <c r="U163" i="12" s="1"/>
  <c r="T245" i="12"/>
  <c r="T244" i="12" s="1"/>
  <c r="S244" i="12"/>
  <c r="U244" i="12" s="1"/>
  <c r="S250" i="12"/>
  <c r="U250" i="12" s="1"/>
  <c r="T182" i="12"/>
  <c r="T181" i="12" s="1"/>
  <c r="S181" i="12"/>
  <c r="U181" i="12" s="1"/>
  <c r="O220" i="12"/>
  <c r="T233" i="12"/>
  <c r="T232" i="12" s="1"/>
  <c r="S232" i="12"/>
  <c r="U232" i="12" s="1"/>
  <c r="S61" i="12"/>
  <c r="U61" i="12" s="1"/>
  <c r="S319" i="12"/>
  <c r="U319" i="12" s="1"/>
  <c r="T320" i="12"/>
  <c r="T319" i="12" s="1"/>
  <c r="O214" i="12"/>
  <c r="S283" i="12"/>
  <c r="U283" i="12" s="1"/>
  <c r="S214" i="12"/>
  <c r="U214" i="12" s="1"/>
  <c r="S55" i="12"/>
  <c r="U55" i="12" s="1"/>
  <c r="T308" i="12"/>
  <c r="T307" i="12" s="1"/>
  <c r="S307" i="12"/>
  <c r="U307" i="12" s="1"/>
  <c r="T55" i="12"/>
  <c r="S238" i="12"/>
  <c r="U238" i="12" s="1"/>
  <c r="S295" i="12"/>
  <c r="U295" i="12" s="1"/>
  <c r="T296" i="12"/>
  <c r="T295" i="12" s="1"/>
  <c r="O145" i="12"/>
  <c r="T265" i="12"/>
  <c r="O157" i="12"/>
  <c r="S256" i="12"/>
  <c r="U256" i="12" s="1"/>
  <c r="O238" i="12"/>
  <c r="S124" i="12"/>
  <c r="U124" i="12" s="1"/>
  <c r="T125" i="12"/>
  <c r="T124" i="12" s="1"/>
  <c r="O319" i="12"/>
  <c r="T221" i="12"/>
  <c r="T220" i="12" s="1"/>
  <c r="S220" i="12"/>
  <c r="U220" i="12" s="1"/>
  <c r="O106" i="12"/>
  <c r="S301" i="12"/>
  <c r="U301" i="12" s="1"/>
  <c r="T187" i="12"/>
  <c r="O94" i="12"/>
</calcChain>
</file>

<file path=xl/comments1.xml><?xml version="1.0" encoding="utf-8"?>
<comments xmlns="http://schemas.openxmlformats.org/spreadsheetml/2006/main">
  <authors>
    <author>Martha Ligia Ortega Santamaria</author>
    <author>Rosa Valentina Aceros Garcia</author>
  </authors>
  <commentList>
    <comment ref="Q10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V10" authorId="0">
      <text>
        <r>
          <rPr>
            <sz val="9"/>
            <color indexed="81"/>
            <rFont val="Tahoma"/>
            <family val="2"/>
          </rPr>
          <t xml:space="preserve">Comentarios o precisiones que considere necesarias incluir el encargado de realizar el seguimiento.
</t>
        </r>
      </text>
    </comment>
    <comment ref="B12" authorId="0">
      <text>
        <r>
          <rPr>
            <sz val="9"/>
            <color indexed="81"/>
            <rFont val="Tahoma"/>
            <family val="2"/>
          </rPr>
          <t xml:space="preserve">
Son las partes integrantes del componente.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Describa el fin que se pretende lograr.
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Indique el responsable de cada componente, subcomponente o actividad.
</t>
        </r>
      </text>
    </comment>
    <comment ref="G12" authorId="0">
      <text>
        <r>
          <rPr>
            <sz val="9"/>
            <color indexed="81"/>
            <rFont val="Tahoma"/>
            <family val="2"/>
          </rPr>
          <t xml:space="preserve">Señale la fecha en que se proyecta el cumplimiento de la actividad. 
</t>
        </r>
      </text>
    </comment>
    <comment ref="I12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K12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N12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O12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P12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S12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T12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U12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B75" authorId="0">
      <text>
        <r>
          <rPr>
            <sz val="9"/>
            <color indexed="81"/>
            <rFont val="Tahoma"/>
            <family val="2"/>
          </rPr>
          <t xml:space="preserve">
Son las partes integrantes del componente.</t>
        </r>
      </text>
    </comment>
    <comment ref="C75" authorId="1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E75" authorId="0">
      <text>
        <r>
          <rPr>
            <sz val="9"/>
            <color indexed="81"/>
            <rFont val="Tahoma"/>
            <family val="2"/>
          </rPr>
          <t xml:space="preserve">Describa el fin que se pretende lograr.
</t>
        </r>
      </text>
    </comment>
    <comment ref="F75" authorId="0">
      <text>
        <r>
          <rPr>
            <sz val="9"/>
            <color indexed="81"/>
            <rFont val="Tahoma"/>
            <family val="2"/>
          </rPr>
          <t xml:space="preserve">Indique el responsable de cada componente, subcomponente o actividad.
</t>
        </r>
      </text>
    </comment>
    <comment ref="G75" authorId="0">
      <text>
        <r>
          <rPr>
            <sz val="9"/>
            <color indexed="81"/>
            <rFont val="Tahoma"/>
            <family val="2"/>
          </rPr>
          <t xml:space="preserve">Señale la fecha en que se proyecta el cumplimiento de la actividad. 
</t>
        </r>
      </text>
    </comment>
    <comment ref="I75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J75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K75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N75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O75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P75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S75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T75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U75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L137" authorId="0">
      <text>
        <r>
          <rPr>
            <sz val="9"/>
            <color indexed="81"/>
            <rFont val="Tahoma"/>
            <family val="2"/>
          </rPr>
          <t xml:space="preserve">Comentarios o precisiones que considere necesarias incluir el encargado de realizar el seguimiento.
</t>
        </r>
      </text>
    </comment>
    <comment ref="Q137" authorId="0">
      <text>
        <r>
          <rPr>
            <sz val="9"/>
            <color indexed="81"/>
            <rFont val="Tahoma"/>
            <family val="2"/>
          </rPr>
          <t xml:space="preserve">Comentarios o precisiones que considere necesarias incluir el encargado de realizar el seguimiento.
</t>
        </r>
      </text>
    </comment>
    <comment ref="V137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B138" authorId="0">
      <text>
        <r>
          <rPr>
            <sz val="9"/>
            <color indexed="81"/>
            <rFont val="Tahoma"/>
            <family val="2"/>
          </rPr>
          <t xml:space="preserve">
Son las partes integrantes del componente.</t>
        </r>
      </text>
    </comment>
    <comment ref="C138" authorId="0">
      <text>
        <r>
          <rPr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E138" authorId="0">
      <text>
        <r>
          <rPr>
            <sz val="9"/>
            <color indexed="81"/>
            <rFont val="Tahoma"/>
            <family val="2"/>
          </rPr>
          <t xml:space="preserve">Describa el fin que se pretende lograr.
</t>
        </r>
      </text>
    </comment>
    <comment ref="F138" authorId="0">
      <text>
        <r>
          <rPr>
            <sz val="9"/>
            <color indexed="81"/>
            <rFont val="Tahoma"/>
            <family val="2"/>
          </rPr>
          <t xml:space="preserve">Indique el responsable de cada componente, subcomponente o actividad.
</t>
        </r>
      </text>
    </comment>
    <comment ref="G138" authorId="0">
      <text>
        <r>
          <rPr>
            <sz val="9"/>
            <color indexed="81"/>
            <rFont val="Tahoma"/>
            <family val="2"/>
          </rPr>
          <t xml:space="preserve">Señale la fecha en que se proyecta el cumplimiento de la actividad. 
</t>
        </r>
      </text>
    </comment>
    <comment ref="I138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J138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K138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N138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O138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P138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S138" authorId="0">
      <text>
        <r>
          <rPr>
            <b/>
            <sz val="9"/>
            <color indexed="81"/>
            <rFont val="Tahoma"/>
            <family val="2"/>
          </rPr>
          <t xml:space="preserve">Corresponde al número de actividades programadas. </t>
        </r>
      </text>
    </comment>
    <comment ref="T138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U138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L200" authorId="0">
      <text>
        <r>
          <rPr>
            <sz val="9"/>
            <color indexed="81"/>
            <rFont val="Tahoma"/>
            <family val="2"/>
          </rPr>
          <t xml:space="preserve">Comentarios o precisiones que considere necesarias incluir el encargado de realizar el seguimiento.
</t>
        </r>
      </text>
    </comment>
    <comment ref="Q200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V200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B201" authorId="0">
      <text>
        <r>
          <rPr>
            <sz val="9"/>
            <color indexed="81"/>
            <rFont val="Tahoma"/>
            <family val="2"/>
          </rPr>
          <t xml:space="preserve">
Son las partes integrantes del componente.</t>
        </r>
      </text>
    </comment>
    <comment ref="C201" authorId="0">
      <text>
        <r>
          <rPr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E201" authorId="0">
      <text>
        <r>
          <rPr>
            <sz val="9"/>
            <color indexed="81"/>
            <rFont val="Tahoma"/>
            <family val="2"/>
          </rPr>
          <t xml:space="preserve">Describa el fin que se pretende lograr.
</t>
        </r>
      </text>
    </comment>
    <comment ref="F201" authorId="0">
      <text>
        <r>
          <rPr>
            <sz val="9"/>
            <color indexed="81"/>
            <rFont val="Tahoma"/>
            <family val="2"/>
          </rPr>
          <t xml:space="preserve">Indique el responsable de cada componente, subcomponente o actividad.
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 xml:space="preserve">Señale la fecha en que se proyecta el cumplimiento de la actividad. </t>
        </r>
      </text>
    </comment>
    <comment ref="I201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J201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K201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N201" authorId="0">
      <text>
        <r>
          <rPr>
            <b/>
            <sz val="9"/>
            <color indexed="81"/>
            <rFont val="Tahoma"/>
            <family val="2"/>
          </rPr>
          <t xml:space="preserve">Corresponde al número de actividades programadas. </t>
        </r>
      </text>
    </comment>
    <comment ref="O201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P201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S201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T201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U201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L263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Q263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V263" authorId="0">
      <text>
        <r>
          <rPr>
            <sz val="9"/>
            <color indexed="81"/>
            <rFont val="Tahoma"/>
            <family val="2"/>
          </rPr>
          <t xml:space="preserve">Comentarios o precisiones que considere necesarias incluir el encargado de realizar el seguimiento.
</t>
        </r>
      </text>
    </comment>
    <comment ref="B264" authorId="0">
      <text>
        <r>
          <rPr>
            <sz val="9"/>
            <color indexed="81"/>
            <rFont val="Tahoma"/>
            <family val="2"/>
          </rPr>
          <t xml:space="preserve">
Son las partes integrantes del componente.</t>
        </r>
      </text>
    </comment>
    <comment ref="C264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4" authorId="0">
      <text>
        <r>
          <rPr>
            <sz val="9"/>
            <color indexed="81"/>
            <rFont val="Tahoma"/>
            <family val="2"/>
          </rPr>
          <t xml:space="preserve">Describa el fin que se pretende lograr.
</t>
        </r>
      </text>
    </comment>
    <comment ref="F264" authorId="0">
      <text>
        <r>
          <rPr>
            <sz val="9"/>
            <color indexed="81"/>
            <rFont val="Tahoma"/>
            <family val="2"/>
          </rPr>
          <t xml:space="preserve">Indique el responsable de cada componente, subcomponente o actividad.
</t>
        </r>
      </text>
    </comment>
    <comment ref="G264" authorId="0">
      <text>
        <r>
          <rPr>
            <b/>
            <sz val="9"/>
            <color indexed="81"/>
            <rFont val="Tahoma"/>
            <family val="2"/>
          </rPr>
          <t xml:space="preserve">Señale la fecha en que se proyecta el cumplimiento de la actividad. </t>
        </r>
      </text>
    </comment>
    <comment ref="I264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J264" authorId="0">
      <text>
        <r>
          <rPr>
            <b/>
            <sz val="9"/>
            <color indexed="81"/>
            <rFont val="Tahoma"/>
            <family val="2"/>
          </rPr>
          <t>Corresponde al número de actividades efectivamente cumplidas durante el período.</t>
        </r>
      </text>
    </comment>
    <comment ref="K264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N264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O264" authorId="0">
      <text>
        <r>
          <rPr>
            <b/>
            <sz val="9"/>
            <color indexed="81"/>
            <rFont val="Tahoma"/>
            <family val="2"/>
          </rPr>
          <t>Corresponde al número de actividades efectivamente cumplidas durante el período.</t>
        </r>
      </text>
    </comment>
    <comment ref="P264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S264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T264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U264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</commentList>
</comments>
</file>

<file path=xl/comments2.xml><?xml version="1.0" encoding="utf-8"?>
<comments xmlns="http://schemas.openxmlformats.org/spreadsheetml/2006/main">
  <authors>
    <author>Rosa Valentina Aceros Garcia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74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137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263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3.xml><?xml version="1.0" encoding="utf-8"?>
<comments xmlns="http://schemas.openxmlformats.org/spreadsheetml/2006/main">
  <authors>
    <author>Rosa Valentina Aceros Garcia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4.xml><?xml version="1.0" encoding="utf-8"?>
<comments xmlns="http://schemas.openxmlformats.org/spreadsheetml/2006/main">
  <authors>
    <author>Rosa Valentina Aceros Garcia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5.xml><?xml version="1.0" encoding="utf-8"?>
<comments xmlns="http://schemas.openxmlformats.org/spreadsheetml/2006/main">
  <authors>
    <author>Rosa Valentina Aceros Garcia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6.xml><?xml version="1.0" encoding="utf-8"?>
<comments xmlns="http://schemas.openxmlformats.org/spreadsheetml/2006/main">
  <authors>
    <author>Control1 CI1. Interno</author>
  </authors>
  <commentList>
    <comment ref="C25" authorId="0">
      <text>
        <r>
          <rPr>
            <b/>
            <sz val="9"/>
            <color indexed="81"/>
            <rFont val="Tahoma"/>
            <family val="2"/>
          </rPr>
          <t>Control1 CI1. Interno: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<sst xmlns="http://schemas.openxmlformats.org/spreadsheetml/2006/main" count="1487" uniqueCount="222">
  <si>
    <t>Meta</t>
  </si>
  <si>
    <t>Mapa de riesgos de corrupción</t>
  </si>
  <si>
    <t>Transparencia y Acceso a la Información</t>
  </si>
  <si>
    <t xml:space="preserve">Responsable </t>
  </si>
  <si>
    <t>Observaciones</t>
  </si>
  <si>
    <t>Rendición de cuentas</t>
  </si>
  <si>
    <t>Entidad: ______________________________________________</t>
  </si>
  <si>
    <t>Fecha publicación: ___________________________________</t>
  </si>
  <si>
    <t>Vigencia: ___________________________________________</t>
  </si>
  <si>
    <t>Plan Anticorrupción y de Atención al Ciudadano</t>
  </si>
  <si>
    <t>FORMATO  PLAN ANTICORRUPCIÓN Y DE ATENCIÓN AL CIUDADANO</t>
  </si>
  <si>
    <t>Subcomponente 1</t>
  </si>
  <si>
    <t>…</t>
  </si>
  <si>
    <t>1.1</t>
  </si>
  <si>
    <t>1.2</t>
  </si>
  <si>
    <t>1.3</t>
  </si>
  <si>
    <t>Actividad 2.1</t>
  </si>
  <si>
    <t>Objetivo 2</t>
  </si>
  <si>
    <t>2.1</t>
  </si>
  <si>
    <t>2.2</t>
  </si>
  <si>
    <t>2.3</t>
  </si>
  <si>
    <t>Actividad 2.2</t>
  </si>
  <si>
    <t>Actividad 2.3</t>
  </si>
  <si>
    <t>"Objetivo 1"</t>
  </si>
  <si>
    <t>"Actividad 1.1"</t>
  </si>
  <si>
    <t>"Actividad 1.2"</t>
  </si>
  <si>
    <t>"Actividad 1.3"</t>
  </si>
  <si>
    <t xml:space="preserve">Actividades programadas </t>
  </si>
  <si>
    <t>Seguimiento 1 OCI</t>
  </si>
  <si>
    <t>Fecha seguimiento:</t>
  </si>
  <si>
    <t>Seguimiento 2 OCI</t>
  </si>
  <si>
    <t>Seguimiento 3 OCI</t>
  </si>
  <si>
    <t>Actividades cumplidas</t>
  </si>
  <si>
    <t>Fecha programada</t>
  </si>
  <si>
    <t>Subcomponente</t>
  </si>
  <si>
    <t>Objetivos y Actividades</t>
  </si>
  <si>
    <t>Subcomponente 2</t>
  </si>
  <si>
    <t>Subcomponente 3</t>
  </si>
  <si>
    <t>Subcomponente 4</t>
  </si>
  <si>
    <t>Subcomponente 5</t>
  </si>
  <si>
    <t>% de avance por objetivo</t>
  </si>
  <si>
    <t>EstrategIa Antitrámites</t>
  </si>
  <si>
    <t>Actividades programadas</t>
  </si>
  <si>
    <t>Servicio al Ciudadano</t>
  </si>
  <si>
    <t>Componente 5:</t>
  </si>
  <si>
    <t>Componente 4:</t>
  </si>
  <si>
    <t>Componente 3:</t>
  </si>
  <si>
    <t>Componente 2:</t>
  </si>
  <si>
    <t>Componente 1:</t>
  </si>
  <si>
    <t>Actividades programadas hasta la fecha</t>
  </si>
  <si>
    <t>Actividades cumplidas hasta la fecha</t>
  </si>
  <si>
    <r>
      <t xml:space="preserve">% de avance por objetivo
</t>
    </r>
    <r>
      <rPr>
        <i/>
        <sz val="10"/>
        <color theme="1"/>
        <rFont val="Calibri"/>
        <family val="2"/>
        <scheme val="minor"/>
      </rPr>
      <t>(actividades cumplidas/actividades programadas)</t>
    </r>
  </si>
  <si>
    <t>Subcomponente 1: INFORMACIÓN DE CALIDAD Y EN LENGUAJE COMPRENSIBLE</t>
  </si>
  <si>
    <t>Subcomponente 2: DIÁLOGO DE DOBLE VÍA CON LA CIUDADANÍA Y SUS ORGANIZACIONES</t>
  </si>
  <si>
    <t>Subcomponente 3: INCENTIVOS PARA MOTIVAR LA CULTURA DE LA RENDICIÓN Y PETICIÓN DE CUENTAS</t>
  </si>
  <si>
    <t>Subcomponente 4:   EVALUACIÓN Y RETROALIMENTACIÓN A  LA GESTIÓN INSTITUCIONAL</t>
  </si>
  <si>
    <r>
      <rPr>
        <b/>
        <sz val="8.5"/>
        <color theme="1"/>
        <rFont val="Calibri"/>
        <family val="2"/>
        <scheme val="minor"/>
      </rPr>
      <t>Subcomponente 1</t>
    </r>
    <r>
      <rPr>
        <sz val="8.5"/>
        <color theme="1"/>
        <rFont val="Calibri"/>
        <family val="2"/>
        <scheme val="minor"/>
      </rPr>
      <t xml:space="preserve">: </t>
    </r>
  </si>
  <si>
    <r>
      <rPr>
        <b/>
        <sz val="8.5"/>
        <color theme="1"/>
        <rFont val="Calibri"/>
        <family val="2"/>
        <scheme val="minor"/>
      </rPr>
      <t>Subcomponente 2</t>
    </r>
    <r>
      <rPr>
        <sz val="8.5"/>
        <color theme="1"/>
        <rFont val="Calibri"/>
        <family val="2"/>
        <scheme val="minor"/>
      </rPr>
      <t xml:space="preserve">: </t>
    </r>
  </si>
  <si>
    <r>
      <rPr>
        <b/>
        <sz val="8.5"/>
        <color theme="1"/>
        <rFont val="Calibri"/>
        <family val="2"/>
        <scheme val="minor"/>
      </rPr>
      <t>Subcomponente 3</t>
    </r>
    <r>
      <rPr>
        <sz val="8.5"/>
        <color theme="1"/>
        <rFont val="Calibri"/>
        <family val="2"/>
        <scheme val="minor"/>
      </rPr>
      <t xml:space="preserve">: </t>
    </r>
  </si>
  <si>
    <r>
      <rPr>
        <b/>
        <sz val="8.5"/>
        <color theme="1"/>
        <rFont val="Calibri"/>
        <family val="2"/>
        <scheme val="minor"/>
      </rPr>
      <t>Subcomponente 4</t>
    </r>
    <r>
      <rPr>
        <sz val="8.5"/>
        <color theme="1"/>
        <rFont val="Calibri"/>
        <family val="2"/>
        <scheme val="minor"/>
      </rPr>
      <t xml:space="preserve">:   </t>
    </r>
  </si>
  <si>
    <t>Componente 2:  Estrategia Antitrámites</t>
  </si>
  <si>
    <t>Componente 1:  Mapa de Riesgos de Corrupción y Medidas para Mitigar los Riesgos</t>
  </si>
  <si>
    <t>Elaboración del Mapa de Riesgos de Corrupción</t>
  </si>
  <si>
    <t>Socialización del Mapa de Riesgos de Corrupción</t>
  </si>
  <si>
    <t>Aplicación de las medidas de mitigación</t>
  </si>
  <si>
    <t>Revisión períodica de la efectividad de las medidas demitigación.</t>
  </si>
  <si>
    <t>Comunicación y consulta.</t>
  </si>
  <si>
    <t>Seguimiento</t>
  </si>
  <si>
    <r>
      <rPr>
        <b/>
        <sz val="10"/>
        <color theme="1"/>
        <rFont val="Calibri"/>
        <family val="2"/>
        <scheme val="minor"/>
      </rPr>
      <t>Subcomponente 1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</si>
  <si>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Subcomponente 2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</si>
  <si>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Subcomponente 3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</si>
  <si>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Subcomponente 4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</si>
  <si>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Subcomponente 5</t>
    </r>
    <r>
      <rPr>
        <sz val="10"/>
        <color theme="1"/>
        <rFont val="Calibri"/>
        <family val="2"/>
        <scheme val="minor"/>
      </rPr>
      <t xml:space="preserve">:   </t>
    </r>
  </si>
  <si>
    <t>Plan de Manejo del Riesgo de Corrupción</t>
  </si>
  <si>
    <t xml:space="preserve"> Monitoreo o revisión.</t>
  </si>
  <si>
    <r>
      <t xml:space="preserve">Subcomponente: </t>
    </r>
    <r>
      <rPr>
        <sz val="9"/>
        <color theme="1"/>
        <rFont val="Calibri"/>
        <family val="2"/>
        <scheme val="minor"/>
      </rPr>
      <t>Son las partes integrantes del componente.</t>
    </r>
  </si>
  <si>
    <r>
      <t xml:space="preserve">Objetivos y Actividades: </t>
    </r>
    <r>
      <rPr>
        <sz val="9"/>
        <color theme="1"/>
        <rFont val="Calibri"/>
        <family val="2"/>
        <scheme val="minor"/>
      </rPr>
      <t>Precise los objetivos que la entidad desea lograr en la vigencia y enuncie una a una las actividades que se realizarán  al logro de cada objetivo planteado.</t>
    </r>
  </si>
  <si>
    <r>
      <t xml:space="preserve">Responsable:    </t>
    </r>
    <r>
      <rPr>
        <sz val="8"/>
        <color theme="1"/>
        <rFont val="Calibri"/>
        <family val="2"/>
        <scheme val="minor"/>
      </rPr>
      <t>Indique el responsable de cada componente, subcomponente o actividad.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</si>
  <si>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Fecha programada               </t>
    </r>
    <r>
      <rPr>
        <sz val="8"/>
        <color theme="1"/>
        <rFont val="Calibri"/>
        <family val="2"/>
        <scheme val="minor"/>
      </rPr>
      <t xml:space="preserve">Señale la fecha en que se proyecta el cumplimiento de la actividad. 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</si>
  <si>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Actividades programadas: </t>
    </r>
    <r>
      <rPr>
        <sz val="8"/>
        <color theme="1"/>
        <rFont val="Calibri"/>
        <family val="2"/>
        <scheme val="minor"/>
      </rPr>
      <t>Corresponde al número de actividades programadas.</t>
    </r>
  </si>
  <si>
    <r>
      <t xml:space="preserve">Actividades cumplidas: </t>
    </r>
    <r>
      <rPr>
        <sz val="8"/>
        <color theme="1"/>
        <rFont val="Calibri"/>
        <family val="2"/>
        <scheme val="minor"/>
      </rPr>
      <t xml:space="preserve">Corresponde al número de actividades efectivamente cumplidas durante el período.
</t>
    </r>
  </si>
  <si>
    <r>
      <t>% de avance por objetivo</t>
    </r>
    <r>
      <rPr>
        <sz val="10"/>
        <color theme="1"/>
        <rFont val="Calibri"/>
        <family val="2"/>
        <scheme val="minor"/>
      </rPr>
      <t>: Corresponde al número de actividades efectivamente cumplidas durante el período.</t>
    </r>
  </si>
  <si>
    <r>
      <t xml:space="preserve">Meta:  </t>
    </r>
    <r>
      <rPr>
        <sz val="8"/>
        <color theme="1"/>
        <rFont val="Calibri"/>
        <family val="2"/>
        <scheme val="minor"/>
      </rPr>
      <t>Describa el fin que se pretende lograr.</t>
    </r>
    <r>
      <rPr>
        <b/>
        <sz val="10"/>
        <color theme="1"/>
        <rFont val="Calibri"/>
        <family val="2"/>
        <scheme val="minor"/>
      </rPr>
      <t xml:space="preserve">
</t>
    </r>
  </si>
  <si>
    <r>
      <t>Actividades cumplidas</t>
    </r>
    <r>
      <rPr>
        <sz val="8"/>
        <color theme="1"/>
        <rFont val="Calibri"/>
        <family val="2"/>
        <scheme val="minor"/>
      </rPr>
      <t xml:space="preserve">: Corresponde al número de actividades efectivamente cumplidas durante el período. </t>
    </r>
  </si>
  <si>
    <r>
      <t>Actividades programadas</t>
    </r>
    <r>
      <rPr>
        <sz val="8"/>
        <color theme="1"/>
        <rFont val="Calibri"/>
        <family val="2"/>
        <scheme val="minor"/>
      </rPr>
      <t xml:space="preserve">: Corresponde al número de actividades programadas. </t>
    </r>
  </si>
  <si>
    <r>
      <t>Observaciones</t>
    </r>
    <r>
      <rPr>
        <sz val="8"/>
        <color theme="1"/>
        <rFont val="Calibri"/>
        <family val="2"/>
        <scheme val="minor"/>
      </rPr>
      <t>:  Comentarios o precisiones que considere necesarias incluir el encargado de realizar el seguimiento.</t>
    </r>
  </si>
  <si>
    <r>
      <t>% de avance por objetivo</t>
    </r>
    <r>
      <rPr>
        <sz val="8"/>
        <color theme="1"/>
        <rFont val="Calibri"/>
        <family val="2"/>
        <scheme val="minor"/>
      </rPr>
      <t>: Corresponde al número de actividades efectivamente cumplidas durante el período.</t>
    </r>
  </si>
  <si>
    <r>
      <t>Observaciones</t>
    </r>
    <r>
      <rPr>
        <b/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"/>
        <family val="2"/>
        <scheme val="minor"/>
      </rPr>
      <t>Comentarios o precisiones que considere necesarias incluir el encargado de realizar el seguimiento.</t>
    </r>
  </si>
  <si>
    <r>
      <t>Observaciones</t>
    </r>
    <r>
      <rPr>
        <sz val="8"/>
        <color theme="1"/>
        <rFont val="Calibri"/>
        <family val="2"/>
        <scheme val="minor"/>
      </rPr>
      <t>: Comentarios o precisiones que considere necesarias incluir el encargado de realizar el seguimiento.</t>
    </r>
  </si>
  <si>
    <t xml:space="preserve">Plan Anticorrupción y de Atención al Ciudadano                                                                                                                                                                                   </t>
  </si>
  <si>
    <t xml:space="preserve">Elaboración </t>
  </si>
  <si>
    <t>Entidad:</t>
  </si>
  <si>
    <t>Vigencia:</t>
  </si>
  <si>
    <t>Fecha de publicación</t>
  </si>
  <si>
    <t>% de avance</t>
  </si>
  <si>
    <t>Componente</t>
  </si>
  <si>
    <t>Componente:</t>
  </si>
  <si>
    <t>Gestion del riesgo de corrupcion</t>
  </si>
  <si>
    <t>Socializar con la junta directiva las modificaciones presupuestales con su correspondiente justificación</t>
  </si>
  <si>
    <t>Realizar la proyección del Presupuesto de acuerdo a los lineamientos del CONFIS departamental y Secretaria de Salud.</t>
  </si>
  <si>
    <t>Seguimiento ejecucion del plan de gestion</t>
  </si>
  <si>
    <t>Reunión de analisis del comportamiento presupuestal</t>
  </si>
  <si>
    <t>Reunión de analisis del comportamiento cuentas por pagar</t>
  </si>
  <si>
    <t>Realizar Lista de chequeo para verificar el cumplimiento de todos los requisitos del manual de contratación en cada proceso de contratación</t>
  </si>
  <si>
    <t>Realizar la verificación de los títulos del personal que ingresa a la institución</t>
  </si>
  <si>
    <t>Diligenciar la información del formato de verificación de credenciales</t>
  </si>
  <si>
    <t>entregar formalmente copia de las funciones al personal que ingresa</t>
  </si>
  <si>
    <t>Incluir dentro de los términos de referencia de las convocatorias publicas la invitación a los veedores para el proceso</t>
  </si>
  <si>
    <t>Remitir oportunamente a la junta directiva los informes a ser analizados en reunión</t>
  </si>
  <si>
    <t>Realizar el seguimiento al cumplimiento de las metas estratégicas</t>
  </si>
  <si>
    <t>presentar y socializar informe de revisoría fiscal respecto a las auditorías realizadas</t>
  </si>
  <si>
    <t>Realizar la depuración de usuarios y perfiles en los softwares institucionales de acuerdo a las novedades de ingreso y retiro de personal</t>
  </si>
  <si>
    <t>Realizar copia de seguridad en disco externo del software institucional</t>
  </si>
  <si>
    <t>Presentar a la gerencia los resultados del plan de auditorias con su respectivo plan de mejora</t>
  </si>
  <si>
    <t>SOLICITUD DE CITAS MÉDICAS POR TELÉFONO Y/O INTERNET</t>
  </si>
  <si>
    <t>VERIFICAR EN LINEA LA AFILIACION Y SERVICIOS AL USUARIO</t>
  </si>
  <si>
    <t>UNIFICAR Y CENTRALIZAR LA ENTREGA DE DOCUMENTOS SOPORTE DE LA CUENTA DE COBRO O FACTURA</t>
  </si>
  <si>
    <t>UTILIZAR ADECUADAMENTE EL CORREO ELECTRONICO INSTITUCIONAL</t>
  </si>
  <si>
    <t>PUBLICAR EN LA WEB INSTITUCIONAL: A) ESTRUCTURA ORGÁNICA, FUNCIONES Y DEBERES, HORAS DE ATENCIÓN AL PÚBLICO; B) PRESUPUESTO, EJECUCIÓN PRESUPUESTAL HISTÓRICA ANUAL C) DIRECTORIO QUE INCLUYA EL CARGO, DIRECCIONES DE CORREO ELECTRÓNICO Y TELÉFONO DEL DESPACHO DE LOS EMPLEADOS Y FUNCIONARIOS Y LAS ESCALAS SALARIALES CORRESPONDIENTES A LAS CATEGORÍAS DE TODOS LOS SERVIDORES QUE TRABAJAN EN EL SUJETO OBLIGADO, DE CONFORMIDAD CON EL FORMATO DE INFORMACIÓN DE SERVIDORES PÚBLICOS Y CONTRATISTAS; D) TODAS LAS NORMAS GENERALES Y REGLAMENTARIAS, POLÍTICAS, LINEAMIENTOS O MANUALES, LAS METAS Y OBJETIVOS, INDICADORES DE DESEMPEÑO; E) PLAN DE COMPRAS ANUAL F) PUBLICAR EL PLAN ANTICORRUPCIÓN Y DE ATENCIÓN AL CIUDADANO,</t>
  </si>
  <si>
    <t>Racionalizacion de tramites</t>
  </si>
  <si>
    <t>PUBLICAR EN LA WEB INSTITUCIONAL LOS PROCESO CONTRATCTUALES DE ACUERDO A LOS REQUERIMIENTOS DEL ESTATUTO DE CONTRATACION</t>
  </si>
  <si>
    <t>REVISAR LOS ESTÁNDARES DEL CONTENIDO Y OPORTUNIDAD DE LAS RESPUESTAS A LAS SOLICITUDES DE ACCESO A INFORMACIÓN PÚBLICA</t>
  </si>
  <si>
    <t>INVENTARIO DE ACTIVOS DE INFORMACIÓN</t>
  </si>
  <si>
    <t>DIVULGAR INFORMACIÓN QUE PERMITA SU VISUALIZACIÓN O CONSULTA PARA LOS GRUPOS ÉTNICOS Y CULTURALES DEL PAÍS, Y PARA LAS PERSONAS EN SITUACIÓN DE DISCAPACIDAD.</t>
  </si>
  <si>
    <t>INFORME DE SOLICITUDES DE ACCESO A INFORMACIÓN</t>
  </si>
  <si>
    <t>Mecanismos para la Transparencia y el Acceso a la Informacion Publica</t>
  </si>
  <si>
    <t>Realizar un evento de rendición de cuentas de la gestión anual</t>
  </si>
  <si>
    <t>Participacion del usuario interno a través del Comité Tecnico Cientifico</t>
  </si>
  <si>
    <t>Publicar en la pagina web institucional Plan de accion de la vigencia (plan de desarrollo) y Plan de Gestion</t>
  </si>
  <si>
    <t>Publicar en la pagina web institucional Plan General de Compras</t>
  </si>
  <si>
    <t>Publicar en la pagina web institucional Proyectos de Inversion y su presupuesto</t>
  </si>
  <si>
    <t>Publicar en la pagina web institucional Presupuesto de la Vigencia</t>
  </si>
  <si>
    <t>Publicar en la pagina web institucional Informe de Gestion de la Vigencia Anterior</t>
  </si>
  <si>
    <t>Publicar en la Intranet Evaluacion del Plan de Accion Institucional</t>
  </si>
  <si>
    <t>Publicar en la Intranet Avances de los Proyectos Institucionales</t>
  </si>
  <si>
    <t>Publicar en la Intranet Informacion de Interes General</t>
  </si>
  <si>
    <t>Reunion con lideres de procesos (cuatro veces al año o mas)</t>
  </si>
  <si>
    <t>Reunion con la comunidad usuario y residentes (una vez al año - COPACOS y Asociacion de Usuarios, asi como otras organizaciones representativas)</t>
  </si>
  <si>
    <t>Rendicion de Cuentas</t>
  </si>
  <si>
    <t>Actualizacion de la pagina Web con informacion del portafolio de servicios vigente, planes, programas y proyectos de la entidad y otra informacion de interes para los ciudadanos</t>
  </si>
  <si>
    <t>Intervencion para fortalecer la cultura del servicio articulado con el area de talento humano</t>
  </si>
  <si>
    <t>Tramite y respuesta oportuna al 100% de las manifestaciones de los usuarios y seguimiento a la satisfaccion del usuario con las respuestas</t>
  </si>
  <si>
    <t>Informacion al usuario y su operativizacion durante el ciclo de servicio</t>
  </si>
  <si>
    <t>Fortalecimiento de la participacion social a través del acompañamiento y asesoria para la cualificacion de las formas de participacion social (COPACOS) y la promocion para la vinculacion a las mismas y la exigibilidad del derecho para la defensa de lo publico</t>
  </si>
  <si>
    <t>Revision de la encuesta de medicion de la satisfaccion del usuario</t>
  </si>
  <si>
    <t>Articulacion del programa de humanizacion con el area de talento humano de acuerdo a la implementacion de los programas de cultura del servicio y humanizacion en la institucion.</t>
  </si>
  <si>
    <t>Mecanismos para mejorar la atencion al ciudadano</t>
  </si>
  <si>
    <t>HOSPITAL SAN JUAN BAUTISTA E.S.E</t>
  </si>
  <si>
    <t>PLAN ANTICORRUPCION Y ATENCION AL CIUDADANO</t>
  </si>
  <si>
    <t>En el periodo de Enero a Abril de 2017, se modifico dos veces el presupuesto mediante los acuerdos 01 y 02 del 13 de Febrero de 2017 y 9 de Marzo de 2017, respectivamente.</t>
  </si>
  <si>
    <t>Se realiza en el mes de Octubre con proyecciones a 30 de Noviembre de 2017</t>
  </si>
  <si>
    <t>Se realiza en el mes de Octubre de 2017</t>
  </si>
  <si>
    <t>Fue aprobado mediante acuerdo 03 del 3 de Abril de 2017</t>
  </si>
  <si>
    <t>Se realiza seguimiento mensual a través de los indicadores de gestion en cumplimiento a la circular 09 de 2015 de la supersalud.</t>
  </si>
  <si>
    <t>Se ha realizado en reunion de junta directiva y a través del informe de gestion mensual que se presenta a la Superintendencia Nacional de Salud en cumplimiento a la Circular 09 de 2015</t>
  </si>
  <si>
    <t>Indicadores de gestion</t>
  </si>
  <si>
    <t>Se diseño formato de lista de chequeo que contiene los requisitos exigidos en cada proceso de contratación</t>
  </si>
  <si>
    <t>Se acordo con la oficina de contratación que se registre en el formato los folios que contiene cada proceso de contratación</t>
  </si>
  <si>
    <t>Se ha dado cumplimiento con las auditorias que se han realizado</t>
  </si>
  <si>
    <t>Las auditorias internas se aplazaron por el cambio de direccionamiento, la cual se encuentra en proceso de revision el plan de desarrollo y la elaboracion del plan de gestion, que fue aprobado recientemente mediante acuerdo 03.</t>
  </si>
  <si>
    <t>Mediante tefefono fijo 098-2770333 o Celular 038-2770333; pagina web.hospitalsanjuanbautista.gov.co o directamente en el Hospital</t>
  </si>
  <si>
    <t>La modalidad de asignacion de citas a través de call center se inicio a partir de la vigencia 2017</t>
  </si>
  <si>
    <t>Se entrega copia de las funciones al personal que ingresa de planta</t>
  </si>
  <si>
    <t>Despues de recepcionados los documentos en la oficiona, se procede a oficiar a las entidades la corroboracion de los titulos o credenciales expedidas</t>
  </si>
  <si>
    <t>Actualmente se acordo oficiar al personal que ingresa en calidad de supernumerario las actividades a desarrollar en el tiempo de permanencia en el cargo.</t>
  </si>
  <si>
    <t>La oficina de recursos humanos del Hospital, diseño el formato PA-GTH-R1, ademas se diseño formato H-CGM-P29-FT03 para confirmacion de referencias laborales y personales</t>
  </si>
  <si>
    <t>realizar proceso de inducción al personal que ingresa</t>
  </si>
  <si>
    <t>Se ha realizado induccion al personal que ingresa a la institucion</t>
  </si>
  <si>
    <t>Se considera necesario que todo el personal que ingresa a la institucion realice el proceso de induccion.</t>
  </si>
  <si>
    <t>Se publica en el secoop y en la pagina institucional web.hospitalsanjuanbautista.gov.co link noticias, la invitacion a cotizar los contratos con cuantia superior a 200 salarios minimos legales vigentes, literal 16 veedurias ciudadanas</t>
  </si>
  <si>
    <t>Se esta realizando</t>
  </si>
  <si>
    <t>A través de correos electronicos y en fisico con anticipacion a través de la direccion departamental de salud y la oficina de secretaria de la institucion</t>
  </si>
  <si>
    <t>En la oficina de secretaria de gerencia reposa evidencia de los informes presentados a junta directiva.</t>
  </si>
  <si>
    <t>Se realiza seguimiento mensual a los indicadores de gestion de la circular 09 de 2015 y anualmente al plan de desarrollo 2016-2019</t>
  </si>
  <si>
    <t>Se encuentra en proceso de rediseño el plan de desarrollo actual por el cambio de direccionamiento institucional.</t>
  </si>
  <si>
    <t>Trimestralmente se presenta y socializa en junta directiva los informes de revisoria fiscal.</t>
  </si>
  <si>
    <t>Pendiente socializar</t>
  </si>
  <si>
    <t>Se encuentra en proceso de depuracion</t>
  </si>
  <si>
    <t>La oficina de personal comunica a sistemas el reporte de las personas a inactivar; Y los lideres de procesos las personas a activar con el perfil para crear el usuario y contraseña.</t>
  </si>
  <si>
    <t>Se realiza una copia de seguridad diaria al finalizar el dia</t>
  </si>
  <si>
    <t>en ejecucion</t>
  </si>
  <si>
    <t>Las EPBA envian a la institucion las bases de datos de los usuarios; y en ocasiones se realiza en fosyga y sispro</t>
  </si>
  <si>
    <t>Se tiene dificultades para la consulta por la desactualizacion de los sistemas de informacion</t>
  </si>
  <si>
    <t>Se realiza en la central de facturación</t>
  </si>
  <si>
    <t>En la pagina institucional www.hospitalsanjuanbautista.gov.co, link contactenos se encuentran los correos institucionales y los directorios telefonicos de las dependencias las cuales no se han presentado inconformidades por mal uso</t>
  </si>
  <si>
    <t>A través de la oficina de recursos humanos se informa a sistemas la creacion de nuevos correos electronicos institucionales la cual se crea con el nombre de la dependencia o proceso.</t>
  </si>
  <si>
    <t>En la pagina institucional www.hospitalsanjuanbautista.gov.co, link contactenos se encuentran los correos institucionales y los directorios telefonicos de las dependencias; link, acerca encuentras el direccionamiento estrategico y estructura organica de la insitucion; Link, TRANSPARENCIA Y ACCESO AL CIUDADANO, se publica, manuales, plan anual de adquisiciones, informes de gestion. plan anticorrupcion</t>
  </si>
  <si>
    <t>Como mecanismo de prevencion de riesgos de extorsion y demas se omite publicar las escalas salariales y valores contractuales</t>
  </si>
  <si>
    <t>Cuando se realiza la convocatoria se publica los procedimientos contractuales</t>
  </si>
  <si>
    <t>En la oficina de calidad se encuentra el listado maestro de documentos que refleja el inventario de activos de informacion</t>
  </si>
  <si>
    <t>Se actualiza de acuerdo a las solicitudes realizadas por cada lider del proceso</t>
  </si>
  <si>
    <t>A través de la secretaria de gerencia se controla la respuesta y contenido de las solicitudes de informacion que realicen los ciudadanos</t>
  </si>
  <si>
    <t>No se tiene establecido</t>
  </si>
  <si>
    <t>No se ha considerado necesario por que en la region no hay diversidad de lenguas y no se han identificado usuarios con discapacidad visual.</t>
  </si>
  <si>
    <t>Se realiza seguimiento semestral de enero a junio y de julio a diciembre, la cual no se ha realizado</t>
  </si>
  <si>
    <t>Se programo realizar la rendicion de cuentas de la vigencia 2016 el 26 de mayo de 2017</t>
  </si>
  <si>
    <t>Se agendo en cronograma de la supersalud en la fecha indicada</t>
  </si>
  <si>
    <t xml:space="preserve">El comité de gerencia, es de instancia directiva y se constituyo por iniciativa gerencial el 8 de marzo de 2017; y el Reunion Asistencial Administrativa "RAAD" conformados por todos los lideres de procesos inicio el 26-04-2017 y fue aprobado mediante acta 03 del 23-03-2017 de comite de gerencia </t>
  </si>
  <si>
    <t>De acuerdo a los nuevos lineamientos de la direccion gerencial actual, se realiza a través de un comité de gerencia que se realiza cada 8 dias con la participacion de los lideres de los procesos y a través de una Reunion asistencial administrativa denominada "RAAD"</t>
  </si>
  <si>
    <t>El plan de desarrollo se encuentra de proceso de reconstruccion.</t>
  </si>
  <si>
    <t>Se encuentran en proceso de desarrollo</t>
  </si>
  <si>
    <t>www.hospitalsanjuanbautista.gov.co, link TRANSPARENCIA Y SERVICIO AL CIUDADANO</t>
  </si>
  <si>
    <t>En el informe de rendicion de cuentas de la vigencia 2016, se encuentra publicado los proyectos en ejecutados y en curso</t>
  </si>
  <si>
    <t>www.hospitalsanjuanbautista.gov.co, link TRANSPARENCIA Y SERVICIO AL CIUDADANO , RENDICION DE CUENTAS</t>
  </si>
  <si>
    <t>www.hospitalsanjuanbautista.gov.co, link TRANSPARENCIA Y SERVICIO AL CIUDADANO, ESTADOS FINANCIEROS, PLAN DE DESARROLLO-PRODUCCION</t>
  </si>
  <si>
    <t>En el informe de rendicion de cuentas de la vigencia 2016, se encuentra publicado el informe de gestion de la vigencia anterior</t>
  </si>
  <si>
    <t>De acuerdo a los nuevos lineamientos de la direccion gerencial actual, se realiza a través de un comité de gerencia que se realiza cada 8 dias con la participacion de los lideres de los procesos, los cuales a 30 de abril de 2017, se han realizado 6 y a través de una Reunion asistencial administrativa denominada "RAAD" una el 27/04/2017</t>
  </si>
  <si>
    <t>Se realizo asamblea general de usuarios y reuniones con los presidentes de junta de accion comunal urbanos y rurales, eps, y partes interesadas</t>
  </si>
  <si>
    <t>En la pagina institucional www.hospitalsanjuanbautista.gov.co, link SERVICIOS, se tiene publicado el portafolios de servicios actualizado</t>
  </si>
  <si>
    <t>En el informe de rendicion de cuentas se encuentran los proyectos de la institucion que se encuentran en curso</t>
  </si>
  <si>
    <t>A través de la oficina de recursos humanos de la institucion se solicito al servicio nacional de aprendizaje "SENA" el apoyo para la capacitacion en atencion al usuario y cultura del servicio</t>
  </si>
  <si>
    <t>Pendiente definir fecha de realizacion</t>
  </si>
  <si>
    <t>Se enuentra en proceso de fortalecimiento la oficina de atencion al usuario por renuncia del funcionario anterior</t>
  </si>
  <si>
    <t>No hay oportunidad en el 100% de las respuestas de las manifestaciones de los usuarios</t>
  </si>
  <si>
    <t>Se realiza a través de la oficina de atencion al usuario y demas funcionarios del area asistencial y administrativo</t>
  </si>
  <si>
    <t xml:space="preserve">Se programo mediante cronograma de reuniones con los presidentes de juntas de accion comunal urbana y rurales </t>
  </si>
  <si>
    <t>Se encuentra en proceso de revision</t>
  </si>
  <si>
    <t>A través de la oficina de recursos humanos de la institucion se solicito al servicio nacional de aprendizaje "SENA" el apoyo para la capacitacion en cultura de servicio y humanizacion</t>
  </si>
  <si>
    <t>En la intranet cada lider de proceso publica la informacion de interes para los usuarios internos</t>
  </si>
  <si>
    <t>En documentos habilitacion se encuentra condensado la informacion de habilitacion de acuerdo a la resolucion 2003 de 2014</t>
  </si>
  <si>
    <t>En la intranet en la carpeta RENDICION DE CUENTAS, se encuentran publicados los informes de gestion 2016 y 2017 a marzo.</t>
  </si>
  <si>
    <t>En la intranet en la carpeta RENDICION DE CUENTAS, se encuentran publicados los informes de gestion 2016 de los avances de los proyectos ejecutados y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</si>
</sst>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i/>
      <sz val="8.5"/>
      <color theme="1"/>
      <name val="Calibri"/>
      <family val="2"/>
      <scheme val="minor"/>
    </font>
    <font>
      <sz val="8.5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thin">
        <color rgb="FF002060"/>
      </left>
      <right style="medium">
        <color rgb="FF002060"/>
      </right>
      <top/>
      <bottom/>
      <diagonal/>
    </border>
    <border>
      <left style="thin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/>
      <diagonal/>
    </border>
    <border>
      <left style="thin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4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9" fontId="2" fillId="4" borderId="3" xfId="1" applyFont="1" applyFill="1" applyBorder="1" applyAlignment="1">
      <alignment horizontal="center" vertical="center" wrapText="1"/>
    </xf>
    <xf numFmtId="14" fontId="1" fillId="2" borderId="24" xfId="0" applyNumberFormat="1" applyFont="1" applyFill="1" applyBorder="1" applyAlignment="1">
      <alignment horizontal="center" vertical="center"/>
    </xf>
    <xf numFmtId="14" fontId="8" fillId="2" borderId="3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4" fontId="2" fillId="2" borderId="31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4" fontId="2" fillId="2" borderId="15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4" fontId="1" fillId="4" borderId="24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/>
    </xf>
    <xf numFmtId="14" fontId="8" fillId="2" borderId="35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/>
    <xf numFmtId="0" fontId="12" fillId="2" borderId="37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left" vertical="center" wrapText="1"/>
    </xf>
    <xf numFmtId="0" fontId="11" fillId="5" borderId="37" xfId="0" applyFont="1" applyFill="1" applyBorder="1" applyAlignment="1">
      <alignment horizontal="center" vertical="center"/>
    </xf>
    <xf numFmtId="14" fontId="11" fillId="5" borderId="37" xfId="0" applyNumberFormat="1" applyFont="1" applyFill="1" applyBorder="1" applyAlignment="1">
      <alignment horizontal="center" vertical="center"/>
    </xf>
    <xf numFmtId="0" fontId="14" fillId="0" borderId="37" xfId="0" applyFont="1" applyBorder="1"/>
    <xf numFmtId="0" fontId="13" fillId="2" borderId="37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center" vertical="center"/>
    </xf>
    <xf numFmtId="14" fontId="11" fillId="2" borderId="37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left" vertical="center" wrapText="1"/>
    </xf>
    <xf numFmtId="0" fontId="1" fillId="5" borderId="37" xfId="0" applyFont="1" applyFill="1" applyBorder="1" applyAlignment="1">
      <alignment horizontal="center" vertical="center"/>
    </xf>
    <xf numFmtId="14" fontId="1" fillId="5" borderId="37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wrapText="1"/>
    </xf>
    <xf numFmtId="0" fontId="8" fillId="2" borderId="37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center" vertical="center"/>
    </xf>
    <xf numFmtId="14" fontId="1" fillId="2" borderId="37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left" vertical="center" wrapText="1"/>
    </xf>
    <xf numFmtId="0" fontId="1" fillId="4" borderId="47" xfId="0" applyFont="1" applyFill="1" applyBorder="1" applyAlignment="1">
      <alignment horizontal="center" vertical="center"/>
    </xf>
    <xf numFmtId="14" fontId="1" fillId="4" borderId="48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center" vertical="center"/>
    </xf>
    <xf numFmtId="14" fontId="1" fillId="2" borderId="48" xfId="0" applyNumberFormat="1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4" borderId="48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left" vertical="center"/>
    </xf>
    <xf numFmtId="0" fontId="10" fillId="0" borderId="46" xfId="0" applyFont="1" applyBorder="1"/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9" fontId="2" fillId="4" borderId="47" xfId="1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9" fontId="2" fillId="4" borderId="62" xfId="1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left" vertical="center" wrapText="1"/>
    </xf>
    <xf numFmtId="0" fontId="1" fillId="4" borderId="62" xfId="0" applyFont="1" applyFill="1" applyBorder="1" applyAlignment="1">
      <alignment horizontal="center" vertical="center"/>
    </xf>
    <xf numFmtId="14" fontId="1" fillId="4" borderId="63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vertical="center"/>
    </xf>
    <xf numFmtId="0" fontId="2" fillId="5" borderId="49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left" vertical="center" wrapText="1"/>
    </xf>
    <xf numFmtId="0" fontId="2" fillId="5" borderId="51" xfId="0" applyFont="1" applyFill="1" applyBorder="1" applyAlignment="1">
      <alignment horizontal="left" vertical="center" wrapText="1"/>
    </xf>
    <xf numFmtId="14" fontId="2" fillId="5" borderId="49" xfId="0" applyNumberFormat="1" applyFont="1" applyFill="1" applyBorder="1" applyAlignment="1">
      <alignment horizontal="left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 wrapText="1"/>
    </xf>
    <xf numFmtId="14" fontId="8" fillId="5" borderId="6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14" fontId="8" fillId="5" borderId="6" xfId="0" applyNumberFormat="1" applyFont="1" applyFill="1" applyBorder="1" applyAlignment="1">
      <alignment horizontal="center" vertical="center"/>
    </xf>
    <xf numFmtId="14" fontId="2" fillId="5" borderId="31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14" fontId="8" fillId="5" borderId="35" xfId="0" applyNumberFormat="1" applyFont="1" applyFill="1" applyBorder="1" applyAlignment="1">
      <alignment horizontal="center" vertical="center"/>
    </xf>
    <xf numFmtId="14" fontId="2" fillId="5" borderId="15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 wrapText="1"/>
    </xf>
    <xf numFmtId="14" fontId="17" fillId="5" borderId="13" xfId="0" applyNumberFormat="1" applyFont="1" applyFill="1" applyBorder="1" applyAlignment="1">
      <alignment horizontal="center" vertical="center"/>
    </xf>
    <xf numFmtId="0" fontId="0" fillId="0" borderId="78" xfId="0" applyBorder="1"/>
    <xf numFmtId="0" fontId="0" fillId="0" borderId="79" xfId="0" applyBorder="1"/>
    <xf numFmtId="0" fontId="0" fillId="0" borderId="78" xfId="0" applyBorder="1" applyAlignment="1">
      <alignment wrapText="1"/>
    </xf>
    <xf numFmtId="0" fontId="0" fillId="0" borderId="81" xfId="0" applyBorder="1"/>
    <xf numFmtId="0" fontId="0" fillId="0" borderId="80" xfId="0" applyBorder="1"/>
    <xf numFmtId="0" fontId="0" fillId="0" borderId="82" xfId="0" applyBorder="1"/>
    <xf numFmtId="0" fontId="0" fillId="0" borderId="83" xfId="0" applyBorder="1"/>
    <xf numFmtId="0" fontId="0" fillId="0" borderId="84" xfId="0" applyBorder="1" applyAlignment="1"/>
    <xf numFmtId="0" fontId="14" fillId="0" borderId="46" xfId="0" applyFont="1" applyBorder="1" applyAlignment="1">
      <alignment horizontal="left" vertical="center" wrapText="1"/>
    </xf>
    <xf numFmtId="0" fontId="11" fillId="2" borderId="46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 vertical="center"/>
    </xf>
    <xf numFmtId="0" fontId="3" fillId="5" borderId="67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9" fillId="5" borderId="67" xfId="0" applyFont="1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2" fillId="5" borderId="50" xfId="0" applyFont="1" applyFill="1" applyBorder="1" applyAlignment="1">
      <alignment horizontal="left" vertical="center" wrapText="1"/>
    </xf>
    <xf numFmtId="0" fontId="9" fillId="5" borderId="70" xfId="0" applyFont="1" applyFill="1" applyBorder="1" applyAlignment="1">
      <alignment horizontal="center" vertical="center"/>
    </xf>
    <xf numFmtId="0" fontId="9" fillId="5" borderId="71" xfId="0" applyFont="1" applyFill="1" applyBorder="1" applyAlignment="1">
      <alignment horizontal="center" vertical="center"/>
    </xf>
    <xf numFmtId="0" fontId="9" fillId="5" borderId="72" xfId="0" applyFont="1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14" fontId="8" fillId="5" borderId="61" xfId="0" applyNumberFormat="1" applyFont="1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76" xfId="0" applyFont="1" applyFill="1" applyBorder="1" applyAlignment="1">
      <alignment horizontal="center" vertical="center" wrapText="1"/>
    </xf>
    <xf numFmtId="0" fontId="2" fillId="5" borderId="77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left" vertical="center" wrapText="1"/>
    </xf>
    <xf numFmtId="0" fontId="0" fillId="5" borderId="65" xfId="0" applyFill="1" applyBorder="1" applyAlignment="1">
      <alignment vertical="center"/>
    </xf>
    <xf numFmtId="0" fontId="0" fillId="5" borderId="66" xfId="0" applyFill="1" applyBorder="1" applyAlignment="1">
      <alignment vertical="center"/>
    </xf>
    <xf numFmtId="0" fontId="2" fillId="5" borderId="48" xfId="0" applyFont="1" applyFill="1" applyBorder="1" applyAlignment="1">
      <alignment horizontal="left" vertical="center" wrapText="1"/>
    </xf>
    <xf numFmtId="0" fontId="2" fillId="5" borderId="51" xfId="0" applyFont="1" applyFill="1" applyBorder="1" applyAlignment="1">
      <alignment horizontal="left" vertical="center" wrapText="1"/>
    </xf>
    <xf numFmtId="0" fontId="2" fillId="5" borderId="69" xfId="0" applyFont="1" applyFill="1" applyBorder="1" applyAlignment="1">
      <alignment horizontal="left" vertical="center" wrapText="1"/>
    </xf>
    <xf numFmtId="0" fontId="2" fillId="5" borderId="50" xfId="0" applyFont="1" applyFill="1" applyBorder="1" applyAlignment="1">
      <alignment horizontal="center" vertical="center"/>
    </xf>
    <xf numFmtId="0" fontId="9" fillId="5" borderId="73" xfId="0" applyFont="1" applyFill="1" applyBorder="1" applyAlignment="1">
      <alignment horizontal="center" vertical="center"/>
    </xf>
    <xf numFmtId="0" fontId="9" fillId="5" borderId="74" xfId="0" applyFont="1" applyFill="1" applyBorder="1" applyAlignment="1">
      <alignment horizontal="center" vertical="center"/>
    </xf>
    <xf numFmtId="0" fontId="9" fillId="5" borderId="75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left" vertical="center"/>
    </xf>
    <xf numFmtId="0" fontId="9" fillId="5" borderId="48" xfId="0" applyFont="1" applyFill="1" applyBorder="1" applyAlignment="1">
      <alignment horizontal="left" vertical="center"/>
    </xf>
    <xf numFmtId="0" fontId="2" fillId="5" borderId="4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0" fontId="1" fillId="0" borderId="0" xfId="0" applyFont="1" applyAlignment="1"/>
    <xf numFmtId="0" fontId="12" fillId="2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0" fillId="0" borderId="42" xfId="0" applyBorder="1" applyAlignment="1"/>
    <xf numFmtId="0" fontId="0" fillId="0" borderId="41" xfId="0" applyBorder="1" applyAlignment="1"/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15" fillId="5" borderId="13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15" fillId="3" borderId="13" xfId="0" applyFont="1" applyFill="1" applyBorder="1" applyAlignment="1">
      <alignment horizontal="center" vertical="center"/>
    </xf>
    <xf numFmtId="0" fontId="0" fillId="0" borderId="85" xfId="0" applyBorder="1" applyAlignment="1"/>
    <xf numFmtId="0" fontId="0" fillId="0" borderId="86" xfId="0" applyBorder="1" applyAlignment="1"/>
    <xf numFmtId="0" fontId="0" fillId="0" borderId="87" xfId="0" applyBorder="1" applyAlignment="1"/>
    <xf numFmtId="17" fontId="0" fillId="0" borderId="83" xfId="0" applyNumberFormat="1" applyBorder="1" applyAlignment="1">
      <alignment horizontal="center"/>
    </xf>
    <xf numFmtId="14" fontId="15" fillId="5" borderId="18" xfId="0" applyNumberFormat="1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justify" wrapText="1"/>
    </xf>
    <xf numFmtId="9" fontId="16" fillId="0" borderId="1" xfId="0" applyNumberFormat="1" applyFont="1" applyBorder="1"/>
    <xf numFmtId="0" fontId="16" fillId="0" borderId="1" xfId="0" applyFont="1" applyBorder="1"/>
  </cellXfs>
  <cellStyles count="2">
    <cellStyle name="Normal" xfId="0" builtinId="0"/>
    <cellStyle name="Porcentaje" xfId="1" builtinId="5"/>
  </cellStyles>
  <dxfs count="120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733423</xdr:colOff>
      <xdr:row>44</xdr:row>
      <xdr:rowOff>142873</xdr:rowOff>
    </xdr:from>
    <xdr:to>
      <xdr:col>5</xdr:col>
      <xdr:colOff>1447800</xdr:colOff>
      <xdr:row>69</xdr:row>
      <xdr:rowOff>142874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3" y="8801098"/>
          <a:ext cx="7734302" cy="47625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L324"/>
  <sheetViews>
    <sheetView topLeftCell="B217" zoomScale="90" zoomScaleNormal="90" workbookViewId="0">
      <selection activeCell="D207" sqref="D207"/>
    </sheetView>
  </sheetViews>
  <sheetFormatPr baseColWidth="10" defaultRowHeight="12.75" x14ac:dyDescent="0.25"/>
  <cols>
    <col min="1" max="1" width="12.7109375" style="45" customWidth="1"/>
    <col min="2" max="2" width="25.7109375" style="45" customWidth="1"/>
    <col min="3" max="3" width="3.7109375" style="45" customWidth="1"/>
    <col min="4" max="4" width="40.7109375" style="45" customWidth="1"/>
    <col min="5" max="5" width="30.7109375" style="45" customWidth="1"/>
    <col min="6" max="6" width="24.7109375" style="45" customWidth="1"/>
    <col min="7" max="7" width="12.7109375" style="45" customWidth="1"/>
    <col min="8" max="8" width="1.7109375" style="45" customWidth="1"/>
    <col min="9" max="9" width="18.7109375" style="45" customWidth="1"/>
    <col min="10" max="10" width="15.7109375" style="45" customWidth="1"/>
    <col min="11" max="11" width="43.7109375" style="45" customWidth="1"/>
    <col min="12" max="12" width="17.7109375" style="45" customWidth="1"/>
    <col min="13" max="13" width="1.7109375" style="45" customWidth="1"/>
    <col min="14" max="14" width="13.7109375" style="45" customWidth="1"/>
    <col min="15" max="15" width="15.7109375" style="45" customWidth="1"/>
    <col min="16" max="16" width="43.7109375" style="45" customWidth="1"/>
    <col min="17" max="17" width="17.7109375" style="45" customWidth="1"/>
    <col min="18" max="18" width="1.7109375" style="45" customWidth="1"/>
    <col min="19" max="19" width="14.7109375" style="45" customWidth="1"/>
    <col min="20" max="20" width="18.7109375" style="45" customWidth="1"/>
    <col min="21" max="21" width="43.7109375" style="45" customWidth="1"/>
    <col min="22" max="22" width="17.7109375" style="45" customWidth="1"/>
    <col min="23" max="23" width="11.7109375" style="45" customWidth="1"/>
    <col min="24" max="258" width="11.7109375" style="39" customWidth="1"/>
    <col min="259" max="272" width="11.7109375" style="45" customWidth="1"/>
    <col min="273" max="16384" width="11.42578125" style="45"/>
  </cols>
  <sheetData>
    <row r="2" spans="1:272" ht="34.5" customHeight="1" x14ac:dyDescent="0.25">
      <c r="B2" s="64" t="s">
        <v>10</v>
      </c>
      <c r="C2" s="64"/>
      <c r="D2" s="64"/>
      <c r="E2" s="8"/>
      <c r="F2" s="8"/>
      <c r="G2" s="8"/>
      <c r="H2" s="8"/>
      <c r="I2" s="8"/>
      <c r="J2" s="8"/>
      <c r="K2" s="8"/>
      <c r="L2" s="8"/>
    </row>
    <row r="3" spans="1:272" x14ac:dyDescent="0.2">
      <c r="C3" s="65"/>
      <c r="D3" s="65"/>
    </row>
    <row r="4" spans="1:272" ht="12.75" customHeight="1" x14ac:dyDescent="0.2">
      <c r="B4" s="164" t="s">
        <v>6</v>
      </c>
      <c r="C4" s="164"/>
      <c r="D4" s="164"/>
    </row>
    <row r="5" spans="1:272" ht="12.75" customHeight="1" x14ac:dyDescent="0.2">
      <c r="B5" s="164" t="s">
        <v>8</v>
      </c>
      <c r="C5" s="164"/>
      <c r="D5" s="164"/>
    </row>
    <row r="6" spans="1:272" ht="12.75" customHeight="1" x14ac:dyDescent="0.25">
      <c r="B6" s="165" t="s">
        <v>7</v>
      </c>
      <c r="C6" s="165"/>
      <c r="D6" s="165"/>
    </row>
    <row r="7" spans="1:272" ht="12.75" customHeight="1" x14ac:dyDescent="0.25"/>
    <row r="8" spans="1:272" ht="12" customHeight="1" thickBot="1" x14ac:dyDescent="0.3">
      <c r="H8" s="39"/>
    </row>
    <row r="9" spans="1:272" ht="18" customHeight="1" thickBot="1" x14ac:dyDescent="0.3">
      <c r="B9" s="166" t="s">
        <v>9</v>
      </c>
      <c r="C9" s="167"/>
      <c r="D9" s="167"/>
      <c r="E9" s="167"/>
      <c r="F9" s="167"/>
      <c r="G9" s="168"/>
      <c r="H9" s="40"/>
      <c r="I9" s="184" t="s">
        <v>28</v>
      </c>
      <c r="J9" s="185"/>
      <c r="K9" s="185"/>
      <c r="L9" s="186"/>
      <c r="N9" s="184" t="s">
        <v>30</v>
      </c>
      <c r="O9" s="185"/>
      <c r="P9" s="185"/>
      <c r="Q9" s="186"/>
      <c r="S9" s="184" t="s">
        <v>31</v>
      </c>
      <c r="T9" s="185"/>
      <c r="U9" s="185"/>
      <c r="V9" s="186"/>
    </row>
    <row r="10" spans="1:272" ht="17.25" customHeight="1" x14ac:dyDescent="0.25">
      <c r="B10" s="169" t="s">
        <v>48</v>
      </c>
      <c r="C10" s="172" t="s">
        <v>1</v>
      </c>
      <c r="D10" s="173"/>
      <c r="E10" s="173"/>
      <c r="F10" s="173"/>
      <c r="G10" s="174"/>
      <c r="H10" s="38"/>
      <c r="I10" s="178" t="s">
        <v>29</v>
      </c>
      <c r="J10" s="179"/>
      <c r="K10" s="182">
        <v>42490</v>
      </c>
      <c r="L10" s="193" t="s">
        <v>87</v>
      </c>
      <c r="N10" s="178" t="s">
        <v>29</v>
      </c>
      <c r="O10" s="179"/>
      <c r="P10" s="182">
        <v>42613</v>
      </c>
      <c r="Q10" s="196" t="s">
        <v>85</v>
      </c>
      <c r="S10" s="178" t="s">
        <v>29</v>
      </c>
      <c r="T10" s="179"/>
      <c r="U10" s="182">
        <v>42735</v>
      </c>
      <c r="V10" s="196" t="s">
        <v>88</v>
      </c>
    </row>
    <row r="11" spans="1:272" ht="18" customHeight="1" x14ac:dyDescent="0.25">
      <c r="B11" s="170"/>
      <c r="C11" s="175"/>
      <c r="D11" s="176"/>
      <c r="E11" s="176"/>
      <c r="F11" s="176"/>
      <c r="G11" s="177"/>
      <c r="H11" s="38"/>
      <c r="I11" s="180"/>
      <c r="J11" s="181"/>
      <c r="K11" s="183"/>
      <c r="L11" s="194"/>
      <c r="N11" s="180"/>
      <c r="O11" s="181"/>
      <c r="P11" s="183"/>
      <c r="Q11" s="196"/>
      <c r="S11" s="180"/>
      <c r="T11" s="181"/>
      <c r="U11" s="183"/>
      <c r="V11" s="196"/>
    </row>
    <row r="12" spans="1:272" ht="72" customHeight="1" thickBot="1" x14ac:dyDescent="0.3">
      <c r="B12" s="130" t="s">
        <v>75</v>
      </c>
      <c r="C12" s="171" t="s">
        <v>76</v>
      </c>
      <c r="D12" s="171"/>
      <c r="E12" s="131" t="s">
        <v>82</v>
      </c>
      <c r="F12" s="131" t="s">
        <v>77</v>
      </c>
      <c r="G12" s="132" t="s">
        <v>78</v>
      </c>
      <c r="H12" s="38"/>
      <c r="I12" s="133" t="s">
        <v>79</v>
      </c>
      <c r="J12" s="131" t="s">
        <v>80</v>
      </c>
      <c r="K12" s="131" t="s">
        <v>81</v>
      </c>
      <c r="L12" s="195"/>
      <c r="N12" s="133" t="s">
        <v>84</v>
      </c>
      <c r="O12" s="134" t="s">
        <v>83</v>
      </c>
      <c r="P12" s="131" t="s">
        <v>86</v>
      </c>
      <c r="Q12" s="197"/>
      <c r="S12" s="133" t="s">
        <v>84</v>
      </c>
      <c r="T12" s="131" t="s">
        <v>83</v>
      </c>
      <c r="U12" s="134" t="s">
        <v>86</v>
      </c>
      <c r="V12" s="197"/>
    </row>
    <row r="13" spans="1:272" s="27" customFormat="1" ht="24" customHeight="1" x14ac:dyDescent="0.25">
      <c r="A13" s="45"/>
      <c r="B13" s="121" t="s">
        <v>11</v>
      </c>
      <c r="C13" s="122">
        <v>1</v>
      </c>
      <c r="D13" s="123" t="s">
        <v>23</v>
      </c>
      <c r="E13" s="124"/>
      <c r="F13" s="124"/>
      <c r="G13" s="125"/>
      <c r="H13" s="41"/>
      <c r="I13" s="117">
        <f>+COUNTIF(I14:I18,"=x")+COUNTIF(I14:I18,"=vencida")+COUNTIF(I14:I18,"=cumplida")</f>
        <v>0</v>
      </c>
      <c r="J13" s="118">
        <f>+COUNTIF(J14:J18,"=x")</f>
        <v>0</v>
      </c>
      <c r="K13" s="119" t="str">
        <f>IFERROR(+J13/I13,"No se programaron actividades relacionadas con este objetivo")</f>
        <v>No se programaron actividades relacionadas con este objetivo</v>
      </c>
      <c r="L13" s="120"/>
      <c r="M13" s="45"/>
      <c r="N13" s="117">
        <f>+COUNTIF(N14:N18,"=x")+COUNTIF(N14:N18,"=vencida")+COUNTIF(N14:N18,"=cumplida")</f>
        <v>0</v>
      </c>
      <c r="O13" s="118">
        <f>+COUNTIF(O14:O18,"=x")+COUNTIF(O14:O18,"=Cumplida")</f>
        <v>0</v>
      </c>
      <c r="P13" s="119" t="str">
        <f>IF(N13=0,"No se programaron actividades relacionadas con este objetivo",O13/N13)</f>
        <v>No se programaron actividades relacionadas con este objetivo</v>
      </c>
      <c r="Q13" s="120"/>
      <c r="R13" s="45"/>
      <c r="S13" s="117">
        <f>+COUNTIF(S14:S18,"=x")+COUNTIF(S14:S18,"=vencida")+COUNTIF(S14:S18,"=cumplida")</f>
        <v>0</v>
      </c>
      <c r="T13" s="118">
        <f>+COUNTIF(T14:T18,"=x")+COUNTIF(T14:T18,"=Cumplida")</f>
        <v>0</v>
      </c>
      <c r="U13" s="119" t="str">
        <f>IF(S13=0,"No se programaron actividades relacionadas con este objetivo",T13/S13)</f>
        <v>No se programaron actividades relacionadas con este objetivo</v>
      </c>
      <c r="V13" s="120"/>
      <c r="W13" s="45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</row>
    <row r="14" spans="1:272" ht="12.75" customHeight="1" x14ac:dyDescent="0.25">
      <c r="B14" s="161" t="s">
        <v>62</v>
      </c>
      <c r="C14" s="96" t="s">
        <v>13</v>
      </c>
      <c r="D14" s="97" t="s">
        <v>24</v>
      </c>
      <c r="E14" s="98"/>
      <c r="F14" s="98"/>
      <c r="G14" s="99"/>
      <c r="H14" s="41"/>
      <c r="I14" s="104" t="str">
        <f>+IF(AND(G14&lt;=$K$10,G14&gt;0),"x"," ")</f>
        <v xml:space="preserve"> </v>
      </c>
      <c r="J14" s="98"/>
      <c r="K14" s="98"/>
      <c r="L14" s="103"/>
      <c r="N14" s="114" t="str">
        <f>+IF(AND(G14&lt;=$P$10,G14&gt;0),IF(G14&lt;=$K$10,IF(J14="x","cumplida","vencida"),"x")," ")</f>
        <v xml:space="preserve"> </v>
      </c>
      <c r="O14" s="98" t="str">
        <f>+IF(N14="cumplida","x"," ")</f>
        <v xml:space="preserve"> </v>
      </c>
      <c r="P14" s="98"/>
      <c r="Q14" s="103"/>
      <c r="S14" s="114" t="str">
        <f>+IF(N14="cumplida","cumplida",IF(OR(N14="vencida",N14="x"),IF(O14="x","cumplida","vencida"),IF(G14&gt;0,"x","")))</f>
        <v/>
      </c>
      <c r="T14" s="98" t="str">
        <f t="shared" ref="T14:T18" si="0">+IF(S14="cumplida","x"," ")</f>
        <v xml:space="preserve"> </v>
      </c>
      <c r="U14" s="98"/>
      <c r="V14" s="103"/>
    </row>
    <row r="15" spans="1:272" ht="12.75" customHeight="1" x14ac:dyDescent="0.25">
      <c r="B15" s="161"/>
      <c r="C15" s="96" t="s">
        <v>14</v>
      </c>
      <c r="D15" s="97" t="s">
        <v>25</v>
      </c>
      <c r="E15" s="98"/>
      <c r="F15" s="98"/>
      <c r="G15" s="99"/>
      <c r="H15" s="41"/>
      <c r="I15" s="104" t="str">
        <f t="shared" ref="I15:I18" si="1">+IF(AND(G15&lt;=$K$10,G15&gt;0),"x"," ")</f>
        <v xml:space="preserve"> </v>
      </c>
      <c r="J15" s="98"/>
      <c r="K15" s="98"/>
      <c r="L15" s="103"/>
      <c r="N15" s="114" t="str">
        <f t="shared" ref="N15:N18" si="2">+IF(AND(G15&lt;=$P$10,G15&gt;0),IF(G15&lt;=$K$10,IF(J15="x","cumplida","vencida"),"x")," ")</f>
        <v xml:space="preserve"> </v>
      </c>
      <c r="O15" s="98" t="str">
        <f t="shared" ref="O15:O18" si="3">+IF(N15="cumplida","x"," ")</f>
        <v xml:space="preserve"> </v>
      </c>
      <c r="P15" s="98"/>
      <c r="Q15" s="103"/>
      <c r="S15" s="114" t="str">
        <f t="shared" ref="S15:S18" si="4">+IF(N15="cumplida","cumplida",IF(OR(N15="vencida",N15="x"),IF(O15="x","cumplida","vencida"),IF(G15&gt;0,"x","")))</f>
        <v/>
      </c>
      <c r="T15" s="98" t="str">
        <f t="shared" si="0"/>
        <v xml:space="preserve"> </v>
      </c>
      <c r="U15" s="98"/>
      <c r="V15" s="103"/>
    </row>
    <row r="16" spans="1:272" ht="12.75" customHeight="1" x14ac:dyDescent="0.25">
      <c r="B16" s="161"/>
      <c r="C16" s="96" t="s">
        <v>15</v>
      </c>
      <c r="D16" s="97" t="s">
        <v>26</v>
      </c>
      <c r="E16" s="98"/>
      <c r="F16" s="98"/>
      <c r="G16" s="99"/>
      <c r="H16" s="41"/>
      <c r="I16" s="104" t="str">
        <f t="shared" si="1"/>
        <v xml:space="preserve"> </v>
      </c>
      <c r="J16" s="98"/>
      <c r="K16" s="98"/>
      <c r="L16" s="103"/>
      <c r="N16" s="114" t="str">
        <f t="shared" si="2"/>
        <v xml:space="preserve"> </v>
      </c>
      <c r="O16" s="98" t="str">
        <f t="shared" si="3"/>
        <v xml:space="preserve"> </v>
      </c>
      <c r="P16" s="98"/>
      <c r="Q16" s="103"/>
      <c r="S16" s="114" t="str">
        <f t="shared" si="4"/>
        <v/>
      </c>
      <c r="T16" s="98" t="str">
        <f t="shared" si="0"/>
        <v xml:space="preserve"> </v>
      </c>
      <c r="U16" s="98"/>
      <c r="V16" s="103"/>
    </row>
    <row r="17" spans="1:272" ht="12.75" customHeight="1" x14ac:dyDescent="0.25">
      <c r="B17" s="161"/>
      <c r="C17" s="100" t="s">
        <v>12</v>
      </c>
      <c r="D17" s="101" t="s">
        <v>12</v>
      </c>
      <c r="E17" s="98"/>
      <c r="F17" s="98"/>
      <c r="G17" s="99"/>
      <c r="H17" s="41"/>
      <c r="I17" s="104" t="str">
        <f t="shared" si="1"/>
        <v xml:space="preserve"> </v>
      </c>
      <c r="J17" s="98"/>
      <c r="K17" s="98"/>
      <c r="L17" s="103"/>
      <c r="N17" s="114" t="str">
        <f t="shared" si="2"/>
        <v xml:space="preserve"> </v>
      </c>
      <c r="O17" s="98" t="str">
        <f t="shared" si="3"/>
        <v xml:space="preserve"> </v>
      </c>
      <c r="P17" s="98"/>
      <c r="Q17" s="103"/>
      <c r="S17" s="114" t="str">
        <f t="shared" si="4"/>
        <v/>
      </c>
      <c r="T17" s="98" t="str">
        <f t="shared" si="0"/>
        <v xml:space="preserve"> </v>
      </c>
      <c r="U17" s="98"/>
      <c r="V17" s="103"/>
    </row>
    <row r="18" spans="1:272" ht="12.75" customHeight="1" x14ac:dyDescent="0.25">
      <c r="B18" s="161"/>
      <c r="C18" s="100"/>
      <c r="D18" s="101"/>
      <c r="E18" s="98"/>
      <c r="F18" s="98"/>
      <c r="G18" s="99"/>
      <c r="H18" s="41"/>
      <c r="I18" s="104" t="str">
        <f t="shared" si="1"/>
        <v xml:space="preserve"> </v>
      </c>
      <c r="J18" s="98"/>
      <c r="K18" s="98"/>
      <c r="L18" s="103"/>
      <c r="N18" s="114" t="str">
        <f t="shared" si="2"/>
        <v xml:space="preserve"> </v>
      </c>
      <c r="O18" s="98" t="str">
        <f t="shared" si="3"/>
        <v xml:space="preserve"> </v>
      </c>
      <c r="P18" s="98"/>
      <c r="Q18" s="103"/>
      <c r="S18" s="114" t="str">
        <f t="shared" si="4"/>
        <v/>
      </c>
      <c r="T18" s="98" t="str">
        <f t="shared" si="0"/>
        <v xml:space="preserve"> </v>
      </c>
      <c r="U18" s="98"/>
      <c r="V18" s="103"/>
    </row>
    <row r="19" spans="1:272" s="27" customFormat="1" ht="24" customHeight="1" x14ac:dyDescent="0.25">
      <c r="A19" s="45"/>
      <c r="B19" s="161"/>
      <c r="C19" s="92">
        <v>2</v>
      </c>
      <c r="D19" s="93" t="s">
        <v>17</v>
      </c>
      <c r="E19" s="94"/>
      <c r="F19" s="94"/>
      <c r="G19" s="102"/>
      <c r="H19" s="41"/>
      <c r="I19" s="111">
        <f>+COUNTIF(I20:I24,"=x")+COUNTIF(I20:I24,"=vencida")+COUNTIF(I20:I24,"=cumplida")</f>
        <v>0</v>
      </c>
      <c r="J19" s="112">
        <f>+COUNTIF(J20:J24,"=x")</f>
        <v>0</v>
      </c>
      <c r="K19" s="113" t="str">
        <f>IFERROR(+J19/I19,"No se programaron actividades relacionadas con este objetivo")</f>
        <v>No se programaron actividades relacionadas con este objetivo</v>
      </c>
      <c r="L19" s="102"/>
      <c r="M19" s="45"/>
      <c r="N19" s="111">
        <f>+COUNTIF(N20:N24,"=x")+COUNTIF(N20:N24,"=vencida")+COUNTIF(N20:N24,"=cumplida")</f>
        <v>0</v>
      </c>
      <c r="O19" s="112">
        <f>+COUNTIF(O20:O24,"=x")+COUNTIF(O20:O24,"=Cumplida")</f>
        <v>0</v>
      </c>
      <c r="P19" s="113" t="str">
        <f>IF(N19=0,"No se programaron actividades relacionadas con este objetivo",O19/N19)</f>
        <v>No se programaron actividades relacionadas con este objetivo</v>
      </c>
      <c r="Q19" s="102"/>
      <c r="R19" s="45"/>
      <c r="S19" s="111">
        <f>+COUNTIF(S20:S24,"=x")+COUNTIF(S20:S24,"=vencida")+COUNTIF(S20:S24,"=cumplida")</f>
        <v>0</v>
      </c>
      <c r="T19" s="112">
        <f>+COUNTIF(T20:T24,"=x")+COUNTIF(T20:T24,"=Cumplida")</f>
        <v>0</v>
      </c>
      <c r="U19" s="113" t="str">
        <f>IF(S19=0,"No se programaron actividades relacionadas con este objetivo",T19/S19)</f>
        <v>No se programaron actividades relacionadas con este objetivo</v>
      </c>
      <c r="V19" s="102"/>
      <c r="W19" s="45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</row>
    <row r="20" spans="1:272" ht="12.75" customHeight="1" x14ac:dyDescent="0.25">
      <c r="B20" s="161"/>
      <c r="C20" s="96" t="s">
        <v>18</v>
      </c>
      <c r="D20" s="97" t="s">
        <v>16</v>
      </c>
      <c r="E20" s="98"/>
      <c r="F20" s="98"/>
      <c r="G20" s="103"/>
      <c r="H20" s="41"/>
      <c r="I20" s="104" t="str">
        <f>+IF(AND(G20&lt;=$K$10,G20&gt;0),"x"," ")</f>
        <v xml:space="preserve"> </v>
      </c>
      <c r="J20" s="98"/>
      <c r="K20" s="98"/>
      <c r="L20" s="103"/>
      <c r="N20" s="114" t="str">
        <f>+IF(AND(G20&lt;=$P$10,G20&gt;0),IF(G20&lt;=$K$10,IF(J20="x","cumplida","vencida"),"x")," ")</f>
        <v xml:space="preserve"> </v>
      </c>
      <c r="O20" s="98" t="str">
        <f>+IF(N20="cumplida","x"," ")</f>
        <v xml:space="preserve"> </v>
      </c>
      <c r="P20" s="98"/>
      <c r="Q20" s="103"/>
      <c r="S20" s="114" t="str">
        <f>+IF(N20="cumplida","cumplida",IF(OR(N20="vencida",N20="x"),IF(O20="x","cumplida","vencida"),IF(G20&gt;0,"x","")))</f>
        <v/>
      </c>
      <c r="T20" s="98" t="str">
        <f t="shared" ref="T20:T24" si="5">+IF(S20="cumplida","x"," ")</f>
        <v xml:space="preserve"> </v>
      </c>
      <c r="U20" s="98"/>
      <c r="V20" s="103"/>
    </row>
    <row r="21" spans="1:272" ht="12.75" customHeight="1" x14ac:dyDescent="0.25">
      <c r="B21" s="161"/>
      <c r="C21" s="96" t="s">
        <v>19</v>
      </c>
      <c r="D21" s="97" t="s">
        <v>21</v>
      </c>
      <c r="E21" s="98"/>
      <c r="F21" s="98"/>
      <c r="G21" s="103"/>
      <c r="H21" s="41"/>
      <c r="I21" s="104" t="str">
        <f t="shared" ref="I21:I24" si="6">+IF(AND(G21&lt;=$K$10,G21&gt;0),"x"," ")</f>
        <v xml:space="preserve"> </v>
      </c>
      <c r="J21" s="98"/>
      <c r="K21" s="98"/>
      <c r="L21" s="103"/>
      <c r="N21" s="114" t="str">
        <f t="shared" ref="N21:N24" si="7">+IF(AND(G21&lt;=$P$10,G21&gt;0),IF(G21&lt;=$K$10,IF(J21="x","cumplida","vencida"),"x")," ")</f>
        <v xml:space="preserve"> </v>
      </c>
      <c r="O21" s="98" t="str">
        <f t="shared" ref="O21:O24" si="8">+IF(N21="cumplida","x"," ")</f>
        <v xml:space="preserve"> </v>
      </c>
      <c r="P21" s="98"/>
      <c r="Q21" s="103"/>
      <c r="S21" s="114" t="str">
        <f t="shared" ref="S21:S24" si="9">+IF(N21="cumplida","cumplida",IF(OR(N21="vencida",N21="x"),IF(O21="x","cumplida","vencida"),IF(G21&gt;0,"x","")))</f>
        <v/>
      </c>
      <c r="T21" s="98" t="str">
        <f t="shared" si="5"/>
        <v xml:space="preserve"> </v>
      </c>
      <c r="U21" s="98"/>
      <c r="V21" s="103"/>
    </row>
    <row r="22" spans="1:272" ht="12.75" customHeight="1" x14ac:dyDescent="0.25">
      <c r="B22" s="161"/>
      <c r="C22" s="96" t="s">
        <v>20</v>
      </c>
      <c r="D22" s="97" t="s">
        <v>22</v>
      </c>
      <c r="E22" s="98"/>
      <c r="F22" s="98"/>
      <c r="G22" s="103"/>
      <c r="H22" s="41"/>
      <c r="I22" s="104" t="str">
        <f t="shared" si="6"/>
        <v xml:space="preserve"> </v>
      </c>
      <c r="J22" s="98"/>
      <c r="K22" s="98"/>
      <c r="L22" s="103"/>
      <c r="N22" s="114" t="str">
        <f t="shared" si="7"/>
        <v xml:space="preserve"> </v>
      </c>
      <c r="O22" s="98" t="str">
        <f t="shared" si="8"/>
        <v xml:space="preserve"> </v>
      </c>
      <c r="P22" s="98"/>
      <c r="Q22" s="103"/>
      <c r="S22" s="114" t="str">
        <f t="shared" si="9"/>
        <v/>
      </c>
      <c r="T22" s="98" t="str">
        <f t="shared" si="5"/>
        <v xml:space="preserve"> </v>
      </c>
      <c r="U22" s="98"/>
      <c r="V22" s="103"/>
    </row>
    <row r="23" spans="1:272" ht="12.75" customHeight="1" x14ac:dyDescent="0.25">
      <c r="B23" s="161"/>
      <c r="C23" s="96" t="s">
        <v>12</v>
      </c>
      <c r="D23" s="101" t="s">
        <v>12</v>
      </c>
      <c r="E23" s="98"/>
      <c r="F23" s="98"/>
      <c r="G23" s="103"/>
      <c r="H23" s="41"/>
      <c r="I23" s="104" t="str">
        <f t="shared" si="6"/>
        <v xml:space="preserve"> </v>
      </c>
      <c r="J23" s="98"/>
      <c r="K23" s="98"/>
      <c r="L23" s="103"/>
      <c r="N23" s="114" t="str">
        <f t="shared" si="7"/>
        <v xml:space="preserve"> </v>
      </c>
      <c r="O23" s="98" t="str">
        <f t="shared" si="8"/>
        <v xml:space="preserve"> </v>
      </c>
      <c r="P23" s="98"/>
      <c r="Q23" s="103"/>
      <c r="S23" s="114" t="str">
        <f t="shared" si="9"/>
        <v/>
      </c>
      <c r="T23" s="98" t="str">
        <f t="shared" si="5"/>
        <v xml:space="preserve"> </v>
      </c>
      <c r="U23" s="98"/>
      <c r="V23" s="103"/>
    </row>
    <row r="24" spans="1:272" ht="12.75" customHeight="1" x14ac:dyDescent="0.25">
      <c r="B24" s="161"/>
      <c r="C24" s="100"/>
      <c r="D24" s="101"/>
      <c r="E24" s="98"/>
      <c r="F24" s="98"/>
      <c r="G24" s="103"/>
      <c r="H24" s="41"/>
      <c r="I24" s="104" t="str">
        <f t="shared" si="6"/>
        <v xml:space="preserve"> </v>
      </c>
      <c r="J24" s="98"/>
      <c r="K24" s="98"/>
      <c r="L24" s="103"/>
      <c r="N24" s="114" t="str">
        <f t="shared" si="7"/>
        <v xml:space="preserve"> </v>
      </c>
      <c r="O24" s="98" t="str">
        <f t="shared" si="8"/>
        <v xml:space="preserve"> </v>
      </c>
      <c r="P24" s="98"/>
      <c r="Q24" s="103"/>
      <c r="S24" s="114" t="str">
        <f t="shared" si="9"/>
        <v/>
      </c>
      <c r="T24" s="98" t="str">
        <f t="shared" si="5"/>
        <v xml:space="preserve"> </v>
      </c>
      <c r="U24" s="98"/>
      <c r="V24" s="103"/>
    </row>
    <row r="25" spans="1:272" s="27" customFormat="1" ht="24" customHeight="1" x14ac:dyDescent="0.25">
      <c r="A25" s="45"/>
      <c r="B25" s="91" t="s">
        <v>36</v>
      </c>
      <c r="C25" s="92">
        <v>1</v>
      </c>
      <c r="D25" s="93" t="s">
        <v>23</v>
      </c>
      <c r="E25" s="94"/>
      <c r="F25" s="94"/>
      <c r="G25" s="102"/>
      <c r="H25" s="41"/>
      <c r="I25" s="111">
        <f t="shared" ref="I25" si="10">+COUNTIF(I26:I30,"=x")+COUNTIF(I26:I30,"=vencida")+COUNTIF(I26:I30,"=cumplida")</f>
        <v>0</v>
      </c>
      <c r="J25" s="112">
        <f t="shared" ref="J25" si="11">+COUNTIF(J26:J30,"=x")</f>
        <v>0</v>
      </c>
      <c r="K25" s="113" t="str">
        <f t="shared" ref="K25" si="12">IFERROR(+J25/I25,"No se programaron actividades relacionadas con este objetivo")</f>
        <v>No se programaron actividades relacionadas con este objetivo</v>
      </c>
      <c r="L25" s="102"/>
      <c r="M25" s="45"/>
      <c r="N25" s="111">
        <f t="shared" ref="N25" si="13">+COUNTIF(N26:N30,"=x")+COUNTIF(N26:N30,"=vencida")+COUNTIF(N26:N30,"=cumplida")</f>
        <v>0</v>
      </c>
      <c r="O25" s="112">
        <f t="shared" ref="O25" si="14">+COUNTIF(O26:O30,"=x")+COUNTIF(O26:O30,"=Cumplida")</f>
        <v>0</v>
      </c>
      <c r="P25" s="113" t="str">
        <f t="shared" ref="P25" si="15">IF(N25=0,"No se programaron actividades relacionadas con este objetivo",O25/N25)</f>
        <v>No se programaron actividades relacionadas con este objetivo</v>
      </c>
      <c r="Q25" s="102"/>
      <c r="R25" s="45"/>
      <c r="S25" s="111">
        <f t="shared" ref="S25" si="16">+COUNTIF(S26:S30,"=x")+COUNTIF(S26:S30,"=vencida")+COUNTIF(S26:S30,"=cumplida")</f>
        <v>0</v>
      </c>
      <c r="T25" s="112">
        <f t="shared" ref="T25" si="17">+COUNTIF(T26:T30,"=x")+COUNTIF(T26:T30,"=Cumplida")</f>
        <v>0</v>
      </c>
      <c r="U25" s="113" t="str">
        <f t="shared" ref="U25" si="18">IF(S25=0,"No se programaron actividades relacionadas con este objetivo",T25/S25)</f>
        <v>No se programaron actividades relacionadas con este objetivo</v>
      </c>
      <c r="V25" s="102"/>
      <c r="W25" s="45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45"/>
      <c r="IZ25" s="45"/>
      <c r="JA25" s="45"/>
      <c r="JB25" s="45"/>
      <c r="JC25" s="45"/>
      <c r="JD25" s="45"/>
      <c r="JE25" s="45"/>
      <c r="JF25" s="45"/>
      <c r="JG25" s="45"/>
      <c r="JH25" s="45"/>
      <c r="JI25" s="45"/>
      <c r="JJ25" s="45"/>
      <c r="JK25" s="45"/>
      <c r="JL25" s="45"/>
    </row>
    <row r="26" spans="1:272" ht="12.75" customHeight="1" x14ac:dyDescent="0.25">
      <c r="B26" s="162" t="s">
        <v>63</v>
      </c>
      <c r="C26" s="96" t="s">
        <v>13</v>
      </c>
      <c r="D26" s="97" t="s">
        <v>24</v>
      </c>
      <c r="E26" s="98"/>
      <c r="F26" s="98"/>
      <c r="G26" s="103"/>
      <c r="H26" s="41"/>
      <c r="I26" s="104" t="str">
        <f t="shared" ref="I26:I30" si="19">+IF(AND(G26&lt;=$K$10,G26&gt;0),"x"," ")</f>
        <v xml:space="preserve"> </v>
      </c>
      <c r="J26" s="98"/>
      <c r="K26" s="98"/>
      <c r="L26" s="103"/>
      <c r="N26" s="114" t="str">
        <f t="shared" ref="N26:N30" si="20">+IF(AND(G26&lt;=$P$10,G26&gt;0),IF(G26&lt;=$K$10,IF(J26="x","cumplida","vencida"),"x")," ")</f>
        <v xml:space="preserve"> </v>
      </c>
      <c r="O26" s="98" t="str">
        <f t="shared" ref="O26:O30" si="21">+IF(N26="cumplida","x"," ")</f>
        <v xml:space="preserve"> </v>
      </c>
      <c r="P26" s="98"/>
      <c r="Q26" s="103"/>
      <c r="S26" s="114" t="str">
        <f t="shared" ref="S26:S30" si="22">+IF(N26="cumplida","cumplida",IF(OR(N26="vencida",N26="x"),IF(O26="x","cumplida","vencida"),IF(G26&gt;0,"x","")))</f>
        <v/>
      </c>
      <c r="T26" s="98" t="str">
        <f t="shared" ref="T26:T30" si="23">+IF(S26="cumplida","x"," ")</f>
        <v xml:space="preserve"> </v>
      </c>
      <c r="U26" s="98"/>
      <c r="V26" s="103"/>
    </row>
    <row r="27" spans="1:272" ht="12.75" customHeight="1" x14ac:dyDescent="0.25">
      <c r="B27" s="162"/>
      <c r="C27" s="96" t="s">
        <v>14</v>
      </c>
      <c r="D27" s="97" t="s">
        <v>25</v>
      </c>
      <c r="E27" s="98"/>
      <c r="F27" s="98"/>
      <c r="G27" s="103"/>
      <c r="H27" s="41"/>
      <c r="I27" s="104" t="str">
        <f t="shared" si="19"/>
        <v xml:space="preserve"> </v>
      </c>
      <c r="J27" s="98"/>
      <c r="K27" s="98"/>
      <c r="L27" s="103"/>
      <c r="N27" s="114" t="str">
        <f t="shared" si="20"/>
        <v xml:space="preserve"> </v>
      </c>
      <c r="O27" s="98" t="str">
        <f t="shared" si="21"/>
        <v xml:space="preserve"> </v>
      </c>
      <c r="P27" s="98"/>
      <c r="Q27" s="103"/>
      <c r="S27" s="114" t="str">
        <f t="shared" si="22"/>
        <v/>
      </c>
      <c r="T27" s="98" t="str">
        <f t="shared" si="23"/>
        <v xml:space="preserve"> </v>
      </c>
      <c r="U27" s="98"/>
      <c r="V27" s="103"/>
    </row>
    <row r="28" spans="1:272" ht="12.75" customHeight="1" x14ac:dyDescent="0.25">
      <c r="B28" s="162"/>
      <c r="C28" s="96" t="s">
        <v>15</v>
      </c>
      <c r="D28" s="97" t="s">
        <v>26</v>
      </c>
      <c r="E28" s="98"/>
      <c r="F28" s="98"/>
      <c r="G28" s="103"/>
      <c r="H28" s="41"/>
      <c r="I28" s="104" t="str">
        <f t="shared" si="19"/>
        <v xml:space="preserve"> </v>
      </c>
      <c r="J28" s="98"/>
      <c r="K28" s="98"/>
      <c r="L28" s="103"/>
      <c r="N28" s="114" t="str">
        <f t="shared" si="20"/>
        <v xml:space="preserve"> </v>
      </c>
      <c r="O28" s="98" t="str">
        <f t="shared" si="21"/>
        <v xml:space="preserve"> </v>
      </c>
      <c r="P28" s="98"/>
      <c r="Q28" s="103"/>
      <c r="S28" s="114" t="str">
        <f t="shared" si="22"/>
        <v/>
      </c>
      <c r="T28" s="98" t="str">
        <f t="shared" si="23"/>
        <v xml:space="preserve"> </v>
      </c>
      <c r="U28" s="98"/>
      <c r="V28" s="103"/>
    </row>
    <row r="29" spans="1:272" ht="12.75" customHeight="1" x14ac:dyDescent="0.25">
      <c r="B29" s="162"/>
      <c r="C29" s="100" t="s">
        <v>12</v>
      </c>
      <c r="D29" s="101" t="s">
        <v>12</v>
      </c>
      <c r="E29" s="98"/>
      <c r="F29" s="98"/>
      <c r="G29" s="103"/>
      <c r="H29" s="41"/>
      <c r="I29" s="104" t="str">
        <f t="shared" si="19"/>
        <v xml:space="preserve"> </v>
      </c>
      <c r="J29" s="98"/>
      <c r="K29" s="98"/>
      <c r="L29" s="103"/>
      <c r="N29" s="114" t="str">
        <f t="shared" si="20"/>
        <v xml:space="preserve"> </v>
      </c>
      <c r="O29" s="98" t="str">
        <f t="shared" si="21"/>
        <v xml:space="preserve"> </v>
      </c>
      <c r="P29" s="98"/>
      <c r="Q29" s="103"/>
      <c r="S29" s="114" t="str">
        <f t="shared" si="22"/>
        <v/>
      </c>
      <c r="T29" s="98" t="str">
        <f t="shared" si="23"/>
        <v xml:space="preserve"> </v>
      </c>
      <c r="U29" s="98"/>
      <c r="V29" s="103"/>
    </row>
    <row r="30" spans="1:272" ht="12.75" customHeight="1" x14ac:dyDescent="0.25">
      <c r="B30" s="162"/>
      <c r="C30" s="100"/>
      <c r="D30" s="101"/>
      <c r="E30" s="98"/>
      <c r="F30" s="98"/>
      <c r="G30" s="103"/>
      <c r="H30" s="41"/>
      <c r="I30" s="104" t="str">
        <f t="shared" si="19"/>
        <v xml:space="preserve"> </v>
      </c>
      <c r="J30" s="98"/>
      <c r="K30" s="98"/>
      <c r="L30" s="103"/>
      <c r="N30" s="114" t="str">
        <f t="shared" si="20"/>
        <v xml:space="preserve"> </v>
      </c>
      <c r="O30" s="98" t="str">
        <f t="shared" si="21"/>
        <v xml:space="preserve"> </v>
      </c>
      <c r="P30" s="98"/>
      <c r="Q30" s="103"/>
      <c r="S30" s="114" t="str">
        <f t="shared" si="22"/>
        <v/>
      </c>
      <c r="T30" s="98" t="str">
        <f t="shared" si="23"/>
        <v xml:space="preserve"> </v>
      </c>
      <c r="U30" s="98"/>
      <c r="V30" s="103"/>
    </row>
    <row r="31" spans="1:272" s="27" customFormat="1" ht="24" customHeight="1" x14ac:dyDescent="0.25">
      <c r="A31" s="45"/>
      <c r="B31" s="162"/>
      <c r="C31" s="92">
        <v>2</v>
      </c>
      <c r="D31" s="93" t="s">
        <v>17</v>
      </c>
      <c r="E31" s="94"/>
      <c r="F31" s="94"/>
      <c r="G31" s="102"/>
      <c r="H31" s="41"/>
      <c r="I31" s="111">
        <f t="shared" ref="I31" si="24">+COUNTIF(I32:I36,"=x")+COUNTIF(I32:I36,"=vencida")+COUNTIF(I32:I36,"=cumplida")</f>
        <v>0</v>
      </c>
      <c r="J31" s="112">
        <f t="shared" ref="J31" si="25">+COUNTIF(J32:J36,"=x")</f>
        <v>0</v>
      </c>
      <c r="K31" s="113" t="str">
        <f t="shared" ref="K31" si="26">IFERROR(+J31/I31,"No se programaron actividades relacionadas con este objetivo")</f>
        <v>No se programaron actividades relacionadas con este objetivo</v>
      </c>
      <c r="L31" s="102"/>
      <c r="M31" s="45"/>
      <c r="N31" s="111">
        <f t="shared" ref="N31" si="27">+COUNTIF(N32:N36,"=x")+COUNTIF(N32:N36,"=vencida")+COUNTIF(N32:N36,"=cumplida")</f>
        <v>0</v>
      </c>
      <c r="O31" s="112">
        <f t="shared" ref="O31" si="28">+COUNTIF(O32:O36,"=x")+COUNTIF(O32:O36,"=Cumplida")</f>
        <v>0</v>
      </c>
      <c r="P31" s="113" t="str">
        <f t="shared" ref="P31" si="29">IF(N31=0,"No se programaron actividades relacionadas con este objetivo",O31/N31)</f>
        <v>No se programaron actividades relacionadas con este objetivo</v>
      </c>
      <c r="Q31" s="102"/>
      <c r="R31" s="45"/>
      <c r="S31" s="111">
        <f t="shared" ref="S31" si="30">+COUNTIF(S32:S36,"=x")+COUNTIF(S32:S36,"=vencida")+COUNTIF(S32:S36,"=cumplida")</f>
        <v>0</v>
      </c>
      <c r="T31" s="112">
        <f t="shared" ref="T31" si="31">+COUNTIF(T32:T36,"=x")+COUNTIF(T32:T36,"=Cumplida")</f>
        <v>0</v>
      </c>
      <c r="U31" s="113" t="str">
        <f t="shared" ref="U31" si="32">IF(S31=0,"No se programaron actividades relacionadas con este objetivo",T31/S31)</f>
        <v>No se programaron actividades relacionadas con este objetivo</v>
      </c>
      <c r="V31" s="102"/>
      <c r="W31" s="45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45"/>
      <c r="IZ31" s="45"/>
      <c r="JA31" s="45"/>
      <c r="JB31" s="45"/>
      <c r="JC31" s="45"/>
      <c r="JD31" s="45"/>
      <c r="JE31" s="45"/>
      <c r="JF31" s="45"/>
      <c r="JG31" s="45"/>
      <c r="JH31" s="45"/>
      <c r="JI31" s="45"/>
      <c r="JJ31" s="45"/>
      <c r="JK31" s="45"/>
      <c r="JL31" s="45"/>
    </row>
    <row r="32" spans="1:272" ht="12.75" customHeight="1" x14ac:dyDescent="0.25">
      <c r="B32" s="162"/>
      <c r="C32" s="96" t="s">
        <v>18</v>
      </c>
      <c r="D32" s="97" t="s">
        <v>16</v>
      </c>
      <c r="E32" s="98"/>
      <c r="F32" s="98"/>
      <c r="G32" s="103"/>
      <c r="H32" s="41"/>
      <c r="I32" s="104" t="str">
        <f t="shared" ref="I32:I36" si="33">+IF(AND(G32&lt;=$K$10,G32&gt;0),"x"," ")</f>
        <v xml:space="preserve"> </v>
      </c>
      <c r="J32" s="98"/>
      <c r="K32" s="98"/>
      <c r="L32" s="103"/>
      <c r="N32" s="114" t="str">
        <f t="shared" ref="N32:N36" si="34">+IF(AND(G32&lt;=$P$10,G32&gt;0),IF(G32&lt;=$K$10,IF(J32="x","cumplida","vencida"),"x")," ")</f>
        <v xml:space="preserve"> </v>
      </c>
      <c r="O32" s="98" t="str">
        <f t="shared" ref="O32:O36" si="35">+IF(N32="cumplida","x"," ")</f>
        <v xml:space="preserve"> </v>
      </c>
      <c r="P32" s="98"/>
      <c r="Q32" s="103"/>
      <c r="S32" s="114" t="str">
        <f t="shared" ref="S32:S36" si="36">+IF(N32="cumplida","cumplida",IF(OR(N32="vencida",N32="x"),IF(O32="x","cumplida","vencida"),IF(G32&gt;0,"x","")))</f>
        <v/>
      </c>
      <c r="T32" s="98" t="str">
        <f t="shared" ref="T32:T36" si="37">+IF(S32="cumplida","x"," ")</f>
        <v xml:space="preserve"> </v>
      </c>
      <c r="U32" s="98"/>
      <c r="V32" s="103"/>
    </row>
    <row r="33" spans="1:272" ht="12.75" customHeight="1" x14ac:dyDescent="0.25">
      <c r="B33" s="162"/>
      <c r="C33" s="96" t="s">
        <v>19</v>
      </c>
      <c r="D33" s="97" t="s">
        <v>21</v>
      </c>
      <c r="E33" s="98"/>
      <c r="F33" s="98"/>
      <c r="G33" s="103"/>
      <c r="H33" s="41"/>
      <c r="I33" s="104" t="str">
        <f t="shared" si="33"/>
        <v xml:space="preserve"> </v>
      </c>
      <c r="J33" s="98"/>
      <c r="K33" s="98"/>
      <c r="L33" s="103"/>
      <c r="N33" s="114" t="str">
        <f t="shared" si="34"/>
        <v xml:space="preserve"> </v>
      </c>
      <c r="O33" s="98" t="str">
        <f t="shared" si="35"/>
        <v xml:space="preserve"> </v>
      </c>
      <c r="P33" s="98"/>
      <c r="Q33" s="103"/>
      <c r="S33" s="114" t="str">
        <f t="shared" si="36"/>
        <v/>
      </c>
      <c r="T33" s="98" t="str">
        <f t="shared" si="37"/>
        <v xml:space="preserve"> </v>
      </c>
      <c r="U33" s="98"/>
      <c r="V33" s="103"/>
    </row>
    <row r="34" spans="1:272" ht="12.75" customHeight="1" x14ac:dyDescent="0.25">
      <c r="B34" s="162"/>
      <c r="C34" s="96" t="s">
        <v>20</v>
      </c>
      <c r="D34" s="97" t="s">
        <v>22</v>
      </c>
      <c r="E34" s="98"/>
      <c r="F34" s="98"/>
      <c r="G34" s="103"/>
      <c r="H34" s="41"/>
      <c r="I34" s="104" t="str">
        <f t="shared" si="33"/>
        <v xml:space="preserve"> </v>
      </c>
      <c r="J34" s="98"/>
      <c r="K34" s="98"/>
      <c r="L34" s="103"/>
      <c r="N34" s="114" t="str">
        <f t="shared" si="34"/>
        <v xml:space="preserve"> </v>
      </c>
      <c r="O34" s="98" t="str">
        <f t="shared" si="35"/>
        <v xml:space="preserve"> </v>
      </c>
      <c r="P34" s="98"/>
      <c r="Q34" s="103"/>
      <c r="S34" s="114" t="str">
        <f t="shared" si="36"/>
        <v/>
      </c>
      <c r="T34" s="98" t="str">
        <f t="shared" si="37"/>
        <v xml:space="preserve"> </v>
      </c>
      <c r="U34" s="98"/>
      <c r="V34" s="103"/>
    </row>
    <row r="35" spans="1:272" ht="12.75" customHeight="1" x14ac:dyDescent="0.25">
      <c r="B35" s="162"/>
      <c r="C35" s="96" t="s">
        <v>12</v>
      </c>
      <c r="D35" s="101" t="s">
        <v>12</v>
      </c>
      <c r="E35" s="98"/>
      <c r="F35" s="98"/>
      <c r="G35" s="103"/>
      <c r="H35" s="41"/>
      <c r="I35" s="104" t="str">
        <f t="shared" si="33"/>
        <v xml:space="preserve"> </v>
      </c>
      <c r="J35" s="98"/>
      <c r="K35" s="98"/>
      <c r="L35" s="103"/>
      <c r="N35" s="114" t="str">
        <f t="shared" si="34"/>
        <v xml:space="preserve"> </v>
      </c>
      <c r="O35" s="98" t="str">
        <f t="shared" si="35"/>
        <v xml:space="preserve"> </v>
      </c>
      <c r="P35" s="98"/>
      <c r="Q35" s="103"/>
      <c r="S35" s="114" t="str">
        <f t="shared" si="36"/>
        <v/>
      </c>
      <c r="T35" s="98" t="str">
        <f t="shared" si="37"/>
        <v xml:space="preserve"> </v>
      </c>
      <c r="U35" s="98"/>
      <c r="V35" s="103"/>
    </row>
    <row r="36" spans="1:272" ht="12.75" customHeight="1" x14ac:dyDescent="0.25">
      <c r="B36" s="162"/>
      <c r="C36" s="100"/>
      <c r="D36" s="101"/>
      <c r="E36" s="98"/>
      <c r="F36" s="98"/>
      <c r="G36" s="103"/>
      <c r="H36" s="41"/>
      <c r="I36" s="104" t="str">
        <f t="shared" si="33"/>
        <v xml:space="preserve"> </v>
      </c>
      <c r="J36" s="98"/>
      <c r="K36" s="98"/>
      <c r="L36" s="103"/>
      <c r="N36" s="114" t="str">
        <f t="shared" si="34"/>
        <v xml:space="preserve"> </v>
      </c>
      <c r="O36" s="98" t="str">
        <f t="shared" si="35"/>
        <v xml:space="preserve"> </v>
      </c>
      <c r="P36" s="98"/>
      <c r="Q36" s="103"/>
      <c r="S36" s="114" t="str">
        <f t="shared" si="36"/>
        <v/>
      </c>
      <c r="T36" s="98" t="str">
        <f t="shared" si="37"/>
        <v xml:space="preserve"> </v>
      </c>
      <c r="U36" s="98"/>
      <c r="V36" s="103"/>
    </row>
    <row r="37" spans="1:272" s="27" customFormat="1" ht="24" customHeight="1" x14ac:dyDescent="0.25">
      <c r="A37" s="45"/>
      <c r="B37" s="91" t="s">
        <v>37</v>
      </c>
      <c r="C37" s="92">
        <v>1</v>
      </c>
      <c r="D37" s="93" t="s">
        <v>23</v>
      </c>
      <c r="E37" s="94"/>
      <c r="F37" s="94"/>
      <c r="G37" s="102"/>
      <c r="H37" s="41"/>
      <c r="I37" s="111">
        <f t="shared" ref="I37" si="38">+COUNTIF(I38:I42,"=x")+COUNTIF(I38:I42,"=vencida")+COUNTIF(I38:I42,"=cumplida")</f>
        <v>0</v>
      </c>
      <c r="J37" s="112">
        <f t="shared" ref="J37" si="39">+COUNTIF(J38:J42,"=x")</f>
        <v>0</v>
      </c>
      <c r="K37" s="113" t="str">
        <f t="shared" ref="K37" si="40">IFERROR(+J37/I37,"No se programaron actividades relacionadas con este objetivo")</f>
        <v>No se programaron actividades relacionadas con este objetivo</v>
      </c>
      <c r="L37" s="102"/>
      <c r="M37" s="45"/>
      <c r="N37" s="111">
        <f t="shared" ref="N37" si="41">+COUNTIF(N38:N42,"=x")+COUNTIF(N38:N42,"=vencida")+COUNTIF(N38:N42,"=cumplida")</f>
        <v>0</v>
      </c>
      <c r="O37" s="112">
        <f t="shared" ref="O37" si="42">+COUNTIF(O38:O42,"=x")+COUNTIF(O38:O42,"=Cumplida")</f>
        <v>0</v>
      </c>
      <c r="P37" s="113" t="str">
        <f t="shared" ref="P37" si="43">IF(N37=0,"No se programaron actividades relacionadas con este objetivo",O37/N37)</f>
        <v>No se programaron actividades relacionadas con este objetivo</v>
      </c>
      <c r="Q37" s="102"/>
      <c r="R37" s="45"/>
      <c r="S37" s="111">
        <f t="shared" ref="S37" si="44">+COUNTIF(S38:S42,"=x")+COUNTIF(S38:S42,"=vencida")+COUNTIF(S38:S42,"=cumplida")</f>
        <v>0</v>
      </c>
      <c r="T37" s="112">
        <f t="shared" ref="T37" si="45">+COUNTIF(T38:T42,"=x")+COUNTIF(T38:T42,"=Cumplida")</f>
        <v>0</v>
      </c>
      <c r="U37" s="113" t="str">
        <f t="shared" ref="U37" si="46">IF(S37=0,"No se programaron actividades relacionadas con este objetivo",T37/S37)</f>
        <v>No se programaron actividades relacionadas con este objetivo</v>
      </c>
      <c r="V37" s="102"/>
      <c r="W37" s="45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45"/>
      <c r="IZ37" s="45"/>
      <c r="JA37" s="45"/>
      <c r="JB37" s="45"/>
      <c r="JC37" s="45"/>
      <c r="JD37" s="45"/>
      <c r="JE37" s="45"/>
      <c r="JF37" s="45"/>
      <c r="JG37" s="45"/>
      <c r="JH37" s="45"/>
      <c r="JI37" s="45"/>
      <c r="JJ37" s="45"/>
      <c r="JK37" s="45"/>
      <c r="JL37" s="45"/>
    </row>
    <row r="38" spans="1:272" ht="12" customHeight="1" x14ac:dyDescent="0.25">
      <c r="B38" s="163" t="s">
        <v>64</v>
      </c>
      <c r="C38" s="96" t="s">
        <v>13</v>
      </c>
      <c r="D38" s="97" t="s">
        <v>24</v>
      </c>
      <c r="E38" s="98"/>
      <c r="F38" s="98"/>
      <c r="G38" s="103"/>
      <c r="H38" s="41"/>
      <c r="I38" s="104" t="str">
        <f t="shared" ref="I38:I42" si="47">+IF(AND(G38&lt;=$K$10,G38&gt;0),"x"," ")</f>
        <v xml:space="preserve"> </v>
      </c>
      <c r="J38" s="98"/>
      <c r="K38" s="98"/>
      <c r="L38" s="103"/>
      <c r="N38" s="114" t="str">
        <f t="shared" ref="N38:N42" si="48">+IF(AND(G38&lt;=$P$10,G38&gt;0),IF(G38&lt;=$K$10,IF(J38="x","cumplida","vencida"),"x")," ")</f>
        <v xml:space="preserve"> </v>
      </c>
      <c r="O38" s="98" t="str">
        <f t="shared" ref="O38:O42" si="49">+IF(N38="cumplida","x"," ")</f>
        <v xml:space="preserve"> </v>
      </c>
      <c r="P38" s="98"/>
      <c r="Q38" s="103"/>
      <c r="S38" s="114" t="str">
        <f t="shared" ref="S38:S42" si="50">+IF(N38="cumplida","cumplida",IF(OR(N38="vencida",N38="x"),IF(O38="x","cumplida","vencida"),IF(G38&gt;0,"x","")))</f>
        <v/>
      </c>
      <c r="T38" s="98" t="str">
        <f t="shared" ref="T38:T42" si="51">+IF(S38="cumplida","x"," ")</f>
        <v xml:space="preserve"> </v>
      </c>
      <c r="U38" s="98"/>
      <c r="V38" s="103"/>
    </row>
    <row r="39" spans="1:272" ht="12" customHeight="1" x14ac:dyDescent="0.25">
      <c r="B39" s="163"/>
      <c r="C39" s="96" t="s">
        <v>14</v>
      </c>
      <c r="D39" s="97" t="s">
        <v>25</v>
      </c>
      <c r="E39" s="98"/>
      <c r="F39" s="98"/>
      <c r="G39" s="103"/>
      <c r="H39" s="41"/>
      <c r="I39" s="104" t="str">
        <f t="shared" si="47"/>
        <v xml:space="preserve"> </v>
      </c>
      <c r="J39" s="98"/>
      <c r="K39" s="98"/>
      <c r="L39" s="103"/>
      <c r="N39" s="114" t="str">
        <f t="shared" si="48"/>
        <v xml:space="preserve"> </v>
      </c>
      <c r="O39" s="98" t="str">
        <f t="shared" si="49"/>
        <v xml:space="preserve"> </v>
      </c>
      <c r="P39" s="98"/>
      <c r="Q39" s="103"/>
      <c r="S39" s="114" t="str">
        <f t="shared" si="50"/>
        <v/>
      </c>
      <c r="T39" s="98" t="str">
        <f t="shared" si="51"/>
        <v xml:space="preserve"> </v>
      </c>
      <c r="U39" s="98"/>
      <c r="V39" s="103"/>
    </row>
    <row r="40" spans="1:272" ht="12" customHeight="1" x14ac:dyDescent="0.25">
      <c r="B40" s="163"/>
      <c r="C40" s="96" t="s">
        <v>15</v>
      </c>
      <c r="D40" s="97" t="s">
        <v>26</v>
      </c>
      <c r="E40" s="98"/>
      <c r="F40" s="98"/>
      <c r="G40" s="103"/>
      <c r="H40" s="41"/>
      <c r="I40" s="104" t="str">
        <f t="shared" si="47"/>
        <v xml:space="preserve"> </v>
      </c>
      <c r="J40" s="98"/>
      <c r="K40" s="98"/>
      <c r="L40" s="103"/>
      <c r="N40" s="114" t="str">
        <f t="shared" si="48"/>
        <v xml:space="preserve"> </v>
      </c>
      <c r="O40" s="98" t="str">
        <f t="shared" si="49"/>
        <v xml:space="preserve"> </v>
      </c>
      <c r="P40" s="98"/>
      <c r="Q40" s="103"/>
      <c r="S40" s="114" t="str">
        <f t="shared" si="50"/>
        <v/>
      </c>
      <c r="T40" s="98" t="str">
        <f t="shared" si="51"/>
        <v xml:space="preserve"> </v>
      </c>
      <c r="U40" s="98"/>
      <c r="V40" s="103"/>
    </row>
    <row r="41" spans="1:272" ht="12" customHeight="1" x14ac:dyDescent="0.25">
      <c r="B41" s="163"/>
      <c r="C41" s="100" t="s">
        <v>12</v>
      </c>
      <c r="D41" s="101" t="s">
        <v>12</v>
      </c>
      <c r="E41" s="98"/>
      <c r="F41" s="98"/>
      <c r="G41" s="103"/>
      <c r="H41" s="41"/>
      <c r="I41" s="104" t="str">
        <f t="shared" si="47"/>
        <v xml:space="preserve"> </v>
      </c>
      <c r="J41" s="98"/>
      <c r="K41" s="98"/>
      <c r="L41" s="103"/>
      <c r="N41" s="114" t="str">
        <f t="shared" si="48"/>
        <v xml:space="preserve"> </v>
      </c>
      <c r="O41" s="98" t="str">
        <f t="shared" si="49"/>
        <v xml:space="preserve"> </v>
      </c>
      <c r="P41" s="98"/>
      <c r="Q41" s="103"/>
      <c r="S41" s="114" t="str">
        <f t="shared" si="50"/>
        <v/>
      </c>
      <c r="T41" s="98" t="str">
        <f t="shared" si="51"/>
        <v xml:space="preserve"> </v>
      </c>
      <c r="U41" s="98"/>
      <c r="V41" s="103"/>
    </row>
    <row r="42" spans="1:272" ht="12" customHeight="1" x14ac:dyDescent="0.25">
      <c r="B42" s="163"/>
      <c r="C42" s="100"/>
      <c r="D42" s="101"/>
      <c r="E42" s="98"/>
      <c r="F42" s="98"/>
      <c r="G42" s="103"/>
      <c r="H42" s="41"/>
      <c r="I42" s="104" t="str">
        <f t="shared" si="47"/>
        <v xml:space="preserve"> </v>
      </c>
      <c r="J42" s="98"/>
      <c r="K42" s="98"/>
      <c r="L42" s="103"/>
      <c r="N42" s="114" t="str">
        <f t="shared" si="48"/>
        <v xml:space="preserve"> </v>
      </c>
      <c r="O42" s="98" t="str">
        <f t="shared" si="49"/>
        <v xml:space="preserve"> </v>
      </c>
      <c r="P42" s="98"/>
      <c r="Q42" s="103"/>
      <c r="S42" s="114" t="str">
        <f t="shared" si="50"/>
        <v/>
      </c>
      <c r="T42" s="98" t="str">
        <f t="shared" si="51"/>
        <v xml:space="preserve"> </v>
      </c>
      <c r="U42" s="98"/>
      <c r="V42" s="103"/>
    </row>
    <row r="43" spans="1:272" s="27" customFormat="1" ht="24" customHeight="1" x14ac:dyDescent="0.25">
      <c r="A43" s="45"/>
      <c r="B43" s="163"/>
      <c r="C43" s="92">
        <v>2</v>
      </c>
      <c r="D43" s="93" t="s">
        <v>17</v>
      </c>
      <c r="E43" s="94"/>
      <c r="F43" s="94"/>
      <c r="G43" s="102"/>
      <c r="H43" s="41"/>
      <c r="I43" s="111">
        <f t="shared" ref="I43" si="52">+COUNTIF(I44:I48,"=x")+COUNTIF(I44:I48,"=vencida")+COUNTIF(I44:I48,"=cumplida")</f>
        <v>0</v>
      </c>
      <c r="J43" s="112">
        <f t="shared" ref="J43" si="53">+COUNTIF(J44:J48,"=x")</f>
        <v>0</v>
      </c>
      <c r="K43" s="113" t="str">
        <f t="shared" ref="K43" si="54">IFERROR(+J43/I43,"No se programaron actividades relacionadas con este objetivo")</f>
        <v>No se programaron actividades relacionadas con este objetivo</v>
      </c>
      <c r="L43" s="102"/>
      <c r="M43" s="45"/>
      <c r="N43" s="111">
        <f t="shared" ref="N43" si="55">+COUNTIF(N44:N48,"=x")+COUNTIF(N44:N48,"=vencida")+COUNTIF(N44:N48,"=cumplida")</f>
        <v>0</v>
      </c>
      <c r="O43" s="112">
        <f t="shared" ref="O43" si="56">+COUNTIF(O44:O48,"=x")+COUNTIF(O44:O48,"=Cumplida")</f>
        <v>0</v>
      </c>
      <c r="P43" s="113" t="str">
        <f t="shared" ref="P43" si="57">IF(N43=0,"No se programaron actividades relacionadas con este objetivo",O43/N43)</f>
        <v>No se programaron actividades relacionadas con este objetivo</v>
      </c>
      <c r="Q43" s="102"/>
      <c r="R43" s="45"/>
      <c r="S43" s="111">
        <f t="shared" ref="S43" si="58">+COUNTIF(S44:S48,"=x")+COUNTIF(S44:S48,"=vencida")+COUNTIF(S44:S48,"=cumplida")</f>
        <v>0</v>
      </c>
      <c r="T43" s="112">
        <f t="shared" ref="T43" si="59">+COUNTIF(T44:T48,"=x")+COUNTIF(T44:T48,"=Cumplida")</f>
        <v>0</v>
      </c>
      <c r="U43" s="113" t="str">
        <f t="shared" ref="U43" si="60">IF(S43=0,"No se programaron actividades relacionadas con este objetivo",T43/S43)</f>
        <v>No se programaron actividades relacionadas con este objetivo</v>
      </c>
      <c r="V43" s="102"/>
      <c r="W43" s="45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45"/>
      <c r="IZ43" s="45"/>
      <c r="JA43" s="45"/>
      <c r="JB43" s="45"/>
      <c r="JC43" s="45"/>
      <c r="JD43" s="45"/>
      <c r="JE43" s="45"/>
      <c r="JF43" s="45"/>
      <c r="JG43" s="45"/>
      <c r="JH43" s="45"/>
      <c r="JI43" s="45"/>
      <c r="JJ43" s="45"/>
      <c r="JK43" s="45"/>
      <c r="JL43" s="45"/>
    </row>
    <row r="44" spans="1:272" ht="12" customHeight="1" x14ac:dyDescent="0.25">
      <c r="B44" s="163"/>
      <c r="C44" s="96" t="s">
        <v>18</v>
      </c>
      <c r="D44" s="97" t="s">
        <v>16</v>
      </c>
      <c r="E44" s="98"/>
      <c r="F44" s="98"/>
      <c r="G44" s="103"/>
      <c r="H44" s="41"/>
      <c r="I44" s="104" t="str">
        <f t="shared" ref="I44:I48" si="61">+IF(AND(G44&lt;=$K$10,G44&gt;0),"x"," ")</f>
        <v xml:space="preserve"> </v>
      </c>
      <c r="J44" s="98"/>
      <c r="K44" s="98"/>
      <c r="L44" s="103"/>
      <c r="N44" s="114" t="str">
        <f t="shared" ref="N44:N48" si="62">+IF(AND(G44&lt;=$P$10,G44&gt;0),IF(G44&lt;=$K$10,IF(J44="x","cumplida","vencida"),"x")," ")</f>
        <v xml:space="preserve"> </v>
      </c>
      <c r="O44" s="98" t="str">
        <f t="shared" ref="O44:O48" si="63">+IF(N44="cumplida","x"," ")</f>
        <v xml:space="preserve"> </v>
      </c>
      <c r="P44" s="98"/>
      <c r="Q44" s="103"/>
      <c r="S44" s="114" t="str">
        <f t="shared" ref="S44:S48" si="64">+IF(N44="cumplida","cumplida",IF(OR(N44="vencida",N44="x"),IF(O44="x","cumplida","vencida"),IF(G44&gt;0,"x","")))</f>
        <v/>
      </c>
      <c r="T44" s="98" t="str">
        <f t="shared" ref="T44:T48" si="65">+IF(S44="cumplida","x"," ")</f>
        <v xml:space="preserve"> </v>
      </c>
      <c r="U44" s="98"/>
      <c r="V44" s="103"/>
    </row>
    <row r="45" spans="1:272" ht="12" customHeight="1" x14ac:dyDescent="0.25">
      <c r="B45" s="163"/>
      <c r="C45" s="96" t="s">
        <v>19</v>
      </c>
      <c r="D45" s="97" t="s">
        <v>21</v>
      </c>
      <c r="E45" s="98"/>
      <c r="F45" s="98"/>
      <c r="G45" s="103"/>
      <c r="H45" s="41"/>
      <c r="I45" s="104" t="str">
        <f t="shared" si="61"/>
        <v xml:space="preserve"> </v>
      </c>
      <c r="J45" s="98"/>
      <c r="K45" s="98"/>
      <c r="L45" s="103"/>
      <c r="N45" s="114" t="str">
        <f t="shared" si="62"/>
        <v xml:space="preserve"> </v>
      </c>
      <c r="O45" s="98" t="str">
        <f t="shared" si="63"/>
        <v xml:space="preserve"> </v>
      </c>
      <c r="P45" s="98"/>
      <c r="Q45" s="103"/>
      <c r="S45" s="114" t="str">
        <f t="shared" si="64"/>
        <v/>
      </c>
      <c r="T45" s="98" t="str">
        <f t="shared" si="65"/>
        <v xml:space="preserve"> </v>
      </c>
      <c r="U45" s="98"/>
      <c r="V45" s="103"/>
    </row>
    <row r="46" spans="1:272" ht="12" customHeight="1" x14ac:dyDescent="0.25">
      <c r="B46" s="163"/>
      <c r="C46" s="96" t="s">
        <v>20</v>
      </c>
      <c r="D46" s="97" t="s">
        <v>22</v>
      </c>
      <c r="E46" s="98"/>
      <c r="F46" s="98"/>
      <c r="G46" s="103"/>
      <c r="H46" s="41"/>
      <c r="I46" s="104" t="str">
        <f t="shared" si="61"/>
        <v xml:space="preserve"> </v>
      </c>
      <c r="J46" s="98"/>
      <c r="K46" s="98"/>
      <c r="L46" s="103"/>
      <c r="N46" s="114" t="str">
        <f t="shared" si="62"/>
        <v xml:space="preserve"> </v>
      </c>
      <c r="O46" s="98" t="str">
        <f t="shared" si="63"/>
        <v xml:space="preserve"> </v>
      </c>
      <c r="P46" s="98"/>
      <c r="Q46" s="103"/>
      <c r="S46" s="114" t="str">
        <f t="shared" si="64"/>
        <v/>
      </c>
      <c r="T46" s="98" t="str">
        <f t="shared" si="65"/>
        <v xml:space="preserve"> </v>
      </c>
      <c r="U46" s="98"/>
      <c r="V46" s="103"/>
    </row>
    <row r="47" spans="1:272" ht="12" customHeight="1" x14ac:dyDescent="0.25">
      <c r="B47" s="163"/>
      <c r="C47" s="96" t="s">
        <v>12</v>
      </c>
      <c r="D47" s="101" t="s">
        <v>12</v>
      </c>
      <c r="E47" s="98"/>
      <c r="F47" s="98"/>
      <c r="G47" s="103"/>
      <c r="H47" s="41"/>
      <c r="I47" s="104" t="str">
        <f t="shared" si="61"/>
        <v xml:space="preserve"> </v>
      </c>
      <c r="J47" s="98"/>
      <c r="K47" s="98"/>
      <c r="L47" s="103"/>
      <c r="N47" s="114" t="str">
        <f t="shared" si="62"/>
        <v xml:space="preserve"> </v>
      </c>
      <c r="O47" s="98" t="str">
        <f t="shared" si="63"/>
        <v xml:space="preserve"> </v>
      </c>
      <c r="P47" s="98"/>
      <c r="Q47" s="103"/>
      <c r="S47" s="114" t="str">
        <f t="shared" si="64"/>
        <v/>
      </c>
      <c r="T47" s="98" t="str">
        <f t="shared" si="65"/>
        <v xml:space="preserve"> </v>
      </c>
      <c r="U47" s="98"/>
      <c r="V47" s="103"/>
    </row>
    <row r="48" spans="1:272" ht="12" customHeight="1" x14ac:dyDescent="0.25">
      <c r="B48" s="163"/>
      <c r="C48" s="100"/>
      <c r="D48" s="101"/>
      <c r="E48" s="98"/>
      <c r="F48" s="98"/>
      <c r="G48" s="103"/>
      <c r="H48" s="41"/>
      <c r="I48" s="104" t="str">
        <f t="shared" si="61"/>
        <v xml:space="preserve"> </v>
      </c>
      <c r="J48" s="98"/>
      <c r="K48" s="98"/>
      <c r="L48" s="103"/>
      <c r="N48" s="114" t="str">
        <f t="shared" si="62"/>
        <v xml:space="preserve"> </v>
      </c>
      <c r="O48" s="98" t="str">
        <f t="shared" si="63"/>
        <v xml:space="preserve"> </v>
      </c>
      <c r="P48" s="98"/>
      <c r="Q48" s="103"/>
      <c r="S48" s="114" t="str">
        <f t="shared" si="64"/>
        <v/>
      </c>
      <c r="T48" s="98" t="str">
        <f t="shared" si="65"/>
        <v xml:space="preserve"> </v>
      </c>
      <c r="U48" s="98"/>
      <c r="V48" s="103"/>
    </row>
    <row r="49" spans="2:258" ht="22.5" customHeight="1" x14ac:dyDescent="0.25">
      <c r="B49" s="91" t="s">
        <v>38</v>
      </c>
      <c r="C49" s="92">
        <v>1</v>
      </c>
      <c r="D49" s="93" t="s">
        <v>23</v>
      </c>
      <c r="E49" s="94"/>
      <c r="F49" s="94"/>
      <c r="G49" s="102"/>
      <c r="H49" s="41"/>
      <c r="I49" s="111">
        <f t="shared" ref="I49" si="66">+COUNTIF(I50:I54,"=x")+COUNTIF(I50:I54,"=vencida")+COUNTIF(I50:I54,"=cumplida")</f>
        <v>0</v>
      </c>
      <c r="J49" s="112">
        <f t="shared" ref="J49" si="67">+COUNTIF(J50:J54,"=x")</f>
        <v>0</v>
      </c>
      <c r="K49" s="113" t="str">
        <f t="shared" ref="K49" si="68">IFERROR(+J49/I49,"No se programaron actividades relacionadas con este objetivo")</f>
        <v>No se programaron actividades relacionadas con este objetivo</v>
      </c>
      <c r="L49" s="102"/>
      <c r="N49" s="111">
        <f t="shared" ref="N49" si="69">+COUNTIF(N50:N54,"=x")+COUNTIF(N50:N54,"=vencida")+COUNTIF(N50:N54,"=cumplida")</f>
        <v>0</v>
      </c>
      <c r="O49" s="112">
        <f t="shared" ref="O49" si="70">+COUNTIF(O50:O54,"=x")+COUNTIF(O50:O54,"=Cumplida")</f>
        <v>0</v>
      </c>
      <c r="P49" s="113" t="str">
        <f t="shared" ref="P49" si="71">IF(N49=0,"No se programaron actividades relacionadas con este objetivo",O49/N49)</f>
        <v>No se programaron actividades relacionadas con este objetivo</v>
      </c>
      <c r="Q49" s="102"/>
      <c r="S49" s="111">
        <f t="shared" ref="S49" si="72">+COUNTIF(S50:S54,"=x")+COUNTIF(S50:S54,"=vencida")+COUNTIF(S50:S54,"=cumplida")</f>
        <v>0</v>
      </c>
      <c r="T49" s="112">
        <f t="shared" ref="T49" si="73">+COUNTIF(T50:T54,"=x")+COUNTIF(T50:T54,"=Cumplida")</f>
        <v>0</v>
      </c>
      <c r="U49" s="113" t="str">
        <f t="shared" ref="U49" si="74">IF(S49=0,"No se programaron actividades relacionadas con este objetivo",T49/S49)</f>
        <v>No se programaron actividades relacionadas con este objetivo</v>
      </c>
      <c r="V49" s="102"/>
    </row>
    <row r="50" spans="2:258" ht="12" customHeight="1" x14ac:dyDescent="0.25">
      <c r="B50" s="162" t="s">
        <v>65</v>
      </c>
      <c r="C50" s="96" t="s">
        <v>13</v>
      </c>
      <c r="D50" s="97" t="s">
        <v>24</v>
      </c>
      <c r="E50" s="98"/>
      <c r="F50" s="98"/>
      <c r="G50" s="103"/>
      <c r="H50" s="41"/>
      <c r="I50" s="104" t="str">
        <f t="shared" ref="I50:I54" si="75">+IF(AND(G50&lt;=$K$10,G50&gt;0),"x"," ")</f>
        <v xml:space="preserve"> </v>
      </c>
      <c r="J50" s="98"/>
      <c r="K50" s="98"/>
      <c r="L50" s="103"/>
      <c r="N50" s="114" t="str">
        <f t="shared" ref="N50:N54" si="76">+IF(AND(G50&lt;=$P$10,G50&gt;0),IF(G50&lt;=$K$10,IF(J50="x","cumplida","vencida"),"x")," ")</f>
        <v xml:space="preserve"> </v>
      </c>
      <c r="O50" s="98" t="str">
        <f t="shared" ref="O50:O54" si="77">+IF(N50="cumplida","x"," ")</f>
        <v xml:space="preserve"> </v>
      </c>
      <c r="P50" s="98"/>
      <c r="Q50" s="103"/>
      <c r="S50" s="114" t="str">
        <f t="shared" ref="S50:S54" si="78">+IF(N50="cumplida","cumplida",IF(OR(N50="vencida",N50="x"),IF(O50="x","cumplida","vencida"),IF(G50&gt;0,"x","")))</f>
        <v/>
      </c>
      <c r="T50" s="98" t="str">
        <f t="shared" ref="T50:T54" si="79">+IF(S50="cumplida","x"," ")</f>
        <v xml:space="preserve"> </v>
      </c>
      <c r="U50" s="98"/>
      <c r="V50" s="103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  <c r="IW50" s="45"/>
      <c r="IX50" s="45"/>
    </row>
    <row r="51" spans="2:258" ht="12" customHeight="1" x14ac:dyDescent="0.25">
      <c r="B51" s="162"/>
      <c r="C51" s="96" t="s">
        <v>14</v>
      </c>
      <c r="D51" s="97" t="s">
        <v>25</v>
      </c>
      <c r="E51" s="98"/>
      <c r="F51" s="98"/>
      <c r="G51" s="103"/>
      <c r="H51" s="41"/>
      <c r="I51" s="104" t="str">
        <f t="shared" si="75"/>
        <v xml:space="preserve"> </v>
      </c>
      <c r="J51" s="98"/>
      <c r="K51" s="98"/>
      <c r="L51" s="103"/>
      <c r="N51" s="114" t="str">
        <f t="shared" si="76"/>
        <v xml:space="preserve"> </v>
      </c>
      <c r="O51" s="98" t="str">
        <f t="shared" si="77"/>
        <v xml:space="preserve"> </v>
      </c>
      <c r="P51" s="98"/>
      <c r="Q51" s="103"/>
      <c r="S51" s="114" t="str">
        <f t="shared" si="78"/>
        <v/>
      </c>
      <c r="T51" s="98" t="str">
        <f t="shared" si="79"/>
        <v xml:space="preserve"> </v>
      </c>
      <c r="U51" s="98"/>
      <c r="V51" s="103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  <c r="IW51" s="45"/>
      <c r="IX51" s="45"/>
    </row>
    <row r="52" spans="2:258" ht="12" customHeight="1" x14ac:dyDescent="0.25">
      <c r="B52" s="162"/>
      <c r="C52" s="96" t="s">
        <v>15</v>
      </c>
      <c r="D52" s="97" t="s">
        <v>26</v>
      </c>
      <c r="E52" s="98"/>
      <c r="F52" s="98"/>
      <c r="G52" s="103"/>
      <c r="H52" s="41"/>
      <c r="I52" s="104" t="str">
        <f t="shared" si="75"/>
        <v xml:space="preserve"> </v>
      </c>
      <c r="J52" s="98"/>
      <c r="K52" s="98"/>
      <c r="L52" s="103"/>
      <c r="N52" s="114" t="str">
        <f t="shared" si="76"/>
        <v xml:space="preserve"> </v>
      </c>
      <c r="O52" s="98" t="str">
        <f t="shared" si="77"/>
        <v xml:space="preserve"> </v>
      </c>
      <c r="P52" s="98"/>
      <c r="Q52" s="103"/>
      <c r="S52" s="114" t="str">
        <f t="shared" si="78"/>
        <v/>
      </c>
      <c r="T52" s="98" t="str">
        <f t="shared" si="79"/>
        <v xml:space="preserve"> </v>
      </c>
      <c r="U52" s="98"/>
      <c r="V52" s="103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  <c r="IW52" s="45"/>
      <c r="IX52" s="45"/>
    </row>
    <row r="53" spans="2:258" ht="12" customHeight="1" x14ac:dyDescent="0.25">
      <c r="B53" s="162"/>
      <c r="C53" s="100" t="s">
        <v>12</v>
      </c>
      <c r="D53" s="101" t="s">
        <v>12</v>
      </c>
      <c r="E53" s="98"/>
      <c r="F53" s="98"/>
      <c r="G53" s="103"/>
      <c r="H53" s="41"/>
      <c r="I53" s="104" t="str">
        <f t="shared" si="75"/>
        <v xml:space="preserve"> </v>
      </c>
      <c r="J53" s="98"/>
      <c r="K53" s="98"/>
      <c r="L53" s="103"/>
      <c r="N53" s="114" t="str">
        <f t="shared" si="76"/>
        <v xml:space="preserve"> </v>
      </c>
      <c r="O53" s="98" t="str">
        <f t="shared" si="77"/>
        <v xml:space="preserve"> </v>
      </c>
      <c r="P53" s="98"/>
      <c r="Q53" s="103"/>
      <c r="S53" s="114" t="str">
        <f t="shared" si="78"/>
        <v/>
      </c>
      <c r="T53" s="98" t="str">
        <f t="shared" si="79"/>
        <v xml:space="preserve"> </v>
      </c>
      <c r="U53" s="98"/>
      <c r="V53" s="103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  <c r="IW53" s="45"/>
      <c r="IX53" s="45"/>
    </row>
    <row r="54" spans="2:258" ht="12" customHeight="1" x14ac:dyDescent="0.25">
      <c r="B54" s="162"/>
      <c r="C54" s="100"/>
      <c r="D54" s="101"/>
      <c r="E54" s="98"/>
      <c r="F54" s="98"/>
      <c r="G54" s="103"/>
      <c r="H54" s="41"/>
      <c r="I54" s="104" t="str">
        <f t="shared" si="75"/>
        <v xml:space="preserve"> </v>
      </c>
      <c r="J54" s="98"/>
      <c r="K54" s="98"/>
      <c r="L54" s="103"/>
      <c r="N54" s="114" t="str">
        <f t="shared" si="76"/>
        <v xml:space="preserve"> </v>
      </c>
      <c r="O54" s="98" t="str">
        <f t="shared" si="77"/>
        <v xml:space="preserve"> </v>
      </c>
      <c r="P54" s="98"/>
      <c r="Q54" s="103"/>
      <c r="S54" s="114" t="str">
        <f t="shared" si="78"/>
        <v/>
      </c>
      <c r="T54" s="98" t="str">
        <f t="shared" si="79"/>
        <v xml:space="preserve"> </v>
      </c>
      <c r="U54" s="98"/>
      <c r="V54" s="103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  <c r="IW54" s="45"/>
      <c r="IX54" s="45"/>
    </row>
    <row r="55" spans="2:258" ht="22.5" customHeight="1" x14ac:dyDescent="0.25">
      <c r="B55" s="162"/>
      <c r="C55" s="92">
        <v>2</v>
      </c>
      <c r="D55" s="93" t="s">
        <v>17</v>
      </c>
      <c r="E55" s="94"/>
      <c r="F55" s="94"/>
      <c r="G55" s="102"/>
      <c r="H55" s="41"/>
      <c r="I55" s="111">
        <f t="shared" ref="I55" si="80">+COUNTIF(I56:I60,"=x")+COUNTIF(I56:I60,"=vencida")+COUNTIF(I56:I60,"=cumplida")</f>
        <v>0</v>
      </c>
      <c r="J55" s="112">
        <f t="shared" ref="J55" si="81">+COUNTIF(J56:J60,"=x")</f>
        <v>0</v>
      </c>
      <c r="K55" s="113" t="str">
        <f t="shared" ref="K55" si="82">IFERROR(+J55/I55,"No se programaron actividades relacionadas con este objetivo")</f>
        <v>No se programaron actividades relacionadas con este objetivo</v>
      </c>
      <c r="L55" s="102"/>
      <c r="N55" s="111">
        <f t="shared" ref="N55" si="83">+COUNTIF(N56:N60,"=x")+COUNTIF(N56:N60,"=vencida")+COUNTIF(N56:N60,"=cumplida")</f>
        <v>0</v>
      </c>
      <c r="O55" s="112">
        <f t="shared" ref="O55" si="84">+COUNTIF(O56:O60,"=x")+COUNTIF(O56:O60,"=Cumplida")</f>
        <v>0</v>
      </c>
      <c r="P55" s="113" t="str">
        <f t="shared" ref="P55" si="85">IF(N55=0,"No se programaron actividades relacionadas con este objetivo",O55/N55)</f>
        <v>No se programaron actividades relacionadas con este objetivo</v>
      </c>
      <c r="Q55" s="102"/>
      <c r="S55" s="111">
        <f t="shared" ref="S55" si="86">+COUNTIF(S56:S60,"=x")+COUNTIF(S56:S60,"=vencida")+COUNTIF(S56:S60,"=cumplida")</f>
        <v>0</v>
      </c>
      <c r="T55" s="112">
        <f t="shared" ref="T55" si="87">+COUNTIF(T56:T60,"=x")+COUNTIF(T56:T60,"=Cumplida")</f>
        <v>0</v>
      </c>
      <c r="U55" s="113" t="str">
        <f t="shared" ref="U55" si="88">IF(S55=0,"No se programaron actividades relacionadas con este objetivo",T55/S55)</f>
        <v>No se programaron actividades relacionadas con este objetivo</v>
      </c>
      <c r="V55" s="102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  <c r="IW55" s="45"/>
      <c r="IX55" s="45"/>
    </row>
    <row r="56" spans="2:258" ht="12" customHeight="1" x14ac:dyDescent="0.25">
      <c r="B56" s="162"/>
      <c r="C56" s="96" t="s">
        <v>18</v>
      </c>
      <c r="D56" s="97" t="s">
        <v>16</v>
      </c>
      <c r="E56" s="98"/>
      <c r="F56" s="98"/>
      <c r="G56" s="103"/>
      <c r="H56" s="41"/>
      <c r="I56" s="104" t="str">
        <f t="shared" ref="I56:I60" si="89">+IF(AND(G56&lt;=$K$10,G56&gt;0),"x"," ")</f>
        <v xml:space="preserve"> </v>
      </c>
      <c r="J56" s="98"/>
      <c r="K56" s="98"/>
      <c r="L56" s="103"/>
      <c r="N56" s="114" t="str">
        <f t="shared" ref="N56:N60" si="90">+IF(AND(G56&lt;=$P$10,G56&gt;0),IF(G56&lt;=$K$10,IF(J56="x","cumplida","vencida"),"x")," ")</f>
        <v xml:space="preserve"> </v>
      </c>
      <c r="O56" s="98" t="str">
        <f t="shared" ref="O56:O60" si="91">+IF(N56="cumplida","x"," ")</f>
        <v xml:space="preserve"> </v>
      </c>
      <c r="P56" s="98"/>
      <c r="Q56" s="103"/>
      <c r="S56" s="114" t="str">
        <f t="shared" ref="S56:S60" si="92">+IF(N56="cumplida","cumplida",IF(OR(N56="vencida",N56="x"),IF(O56="x","cumplida","vencida"),IF(G56&gt;0,"x","")))</f>
        <v/>
      </c>
      <c r="T56" s="98" t="str">
        <f t="shared" ref="T56:T60" si="93">+IF(S56="cumplida","x"," ")</f>
        <v xml:space="preserve"> </v>
      </c>
      <c r="U56" s="98"/>
      <c r="V56" s="103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  <c r="IW56" s="45"/>
      <c r="IX56" s="45"/>
    </row>
    <row r="57" spans="2:258" ht="12" customHeight="1" x14ac:dyDescent="0.25">
      <c r="B57" s="162"/>
      <c r="C57" s="96" t="s">
        <v>19</v>
      </c>
      <c r="D57" s="97" t="s">
        <v>21</v>
      </c>
      <c r="E57" s="98"/>
      <c r="F57" s="98"/>
      <c r="G57" s="103"/>
      <c r="H57" s="41"/>
      <c r="I57" s="104" t="str">
        <f t="shared" si="89"/>
        <v xml:space="preserve"> </v>
      </c>
      <c r="J57" s="98"/>
      <c r="K57" s="98"/>
      <c r="L57" s="103"/>
      <c r="N57" s="114" t="str">
        <f t="shared" si="90"/>
        <v xml:space="preserve"> </v>
      </c>
      <c r="O57" s="98" t="str">
        <f t="shared" si="91"/>
        <v xml:space="preserve"> </v>
      </c>
      <c r="P57" s="98"/>
      <c r="Q57" s="103"/>
      <c r="S57" s="114" t="str">
        <f t="shared" si="92"/>
        <v/>
      </c>
      <c r="T57" s="98" t="str">
        <f t="shared" si="93"/>
        <v xml:space="preserve"> </v>
      </c>
      <c r="U57" s="98"/>
      <c r="V57" s="103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  <c r="IW57" s="45"/>
      <c r="IX57" s="45"/>
    </row>
    <row r="58" spans="2:258" ht="12" customHeight="1" x14ac:dyDescent="0.25">
      <c r="B58" s="162"/>
      <c r="C58" s="96" t="s">
        <v>20</v>
      </c>
      <c r="D58" s="97" t="s">
        <v>22</v>
      </c>
      <c r="E58" s="98"/>
      <c r="F58" s="98"/>
      <c r="G58" s="103"/>
      <c r="H58" s="41"/>
      <c r="I58" s="104" t="str">
        <f t="shared" si="89"/>
        <v xml:space="preserve"> </v>
      </c>
      <c r="J58" s="98"/>
      <c r="K58" s="98"/>
      <c r="L58" s="103"/>
      <c r="N58" s="114" t="str">
        <f t="shared" si="90"/>
        <v xml:space="preserve"> </v>
      </c>
      <c r="O58" s="98" t="str">
        <f t="shared" si="91"/>
        <v xml:space="preserve"> </v>
      </c>
      <c r="P58" s="98"/>
      <c r="Q58" s="103"/>
      <c r="S58" s="114" t="str">
        <f t="shared" si="92"/>
        <v/>
      </c>
      <c r="T58" s="98" t="str">
        <f t="shared" si="93"/>
        <v xml:space="preserve"> </v>
      </c>
      <c r="U58" s="98"/>
      <c r="V58" s="103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  <c r="IW58" s="45"/>
      <c r="IX58" s="45"/>
    </row>
    <row r="59" spans="2:258" ht="12" customHeight="1" x14ac:dyDescent="0.25">
      <c r="B59" s="162"/>
      <c r="C59" s="96" t="s">
        <v>12</v>
      </c>
      <c r="D59" s="101" t="s">
        <v>12</v>
      </c>
      <c r="E59" s="98"/>
      <c r="F59" s="98"/>
      <c r="G59" s="103"/>
      <c r="H59" s="41"/>
      <c r="I59" s="104" t="str">
        <f t="shared" si="89"/>
        <v xml:space="preserve"> </v>
      </c>
      <c r="J59" s="98"/>
      <c r="K59" s="98"/>
      <c r="L59" s="103"/>
      <c r="N59" s="114" t="str">
        <f t="shared" si="90"/>
        <v xml:space="preserve"> </v>
      </c>
      <c r="O59" s="98" t="str">
        <f t="shared" si="91"/>
        <v xml:space="preserve"> </v>
      </c>
      <c r="P59" s="98"/>
      <c r="Q59" s="103"/>
      <c r="S59" s="114" t="str">
        <f t="shared" si="92"/>
        <v/>
      </c>
      <c r="T59" s="98" t="str">
        <f t="shared" si="93"/>
        <v xml:space="preserve"> </v>
      </c>
      <c r="U59" s="98"/>
      <c r="V59" s="103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  <c r="IW59" s="45"/>
      <c r="IX59" s="45"/>
    </row>
    <row r="60" spans="2:258" ht="12" customHeight="1" x14ac:dyDescent="0.25">
      <c r="B60" s="162"/>
      <c r="C60" s="100"/>
      <c r="D60" s="101"/>
      <c r="E60" s="98"/>
      <c r="F60" s="98"/>
      <c r="G60" s="103"/>
      <c r="H60" s="41"/>
      <c r="I60" s="104" t="str">
        <f t="shared" si="89"/>
        <v xml:space="preserve"> </v>
      </c>
      <c r="J60" s="98"/>
      <c r="K60" s="98"/>
      <c r="L60" s="103"/>
      <c r="N60" s="114" t="str">
        <f t="shared" si="90"/>
        <v xml:space="preserve"> </v>
      </c>
      <c r="O60" s="98" t="str">
        <f t="shared" si="91"/>
        <v xml:space="preserve"> </v>
      </c>
      <c r="P60" s="98"/>
      <c r="Q60" s="103"/>
      <c r="S60" s="114" t="str">
        <f t="shared" si="92"/>
        <v/>
      </c>
      <c r="T60" s="98" t="str">
        <f t="shared" si="93"/>
        <v xml:space="preserve"> </v>
      </c>
      <c r="U60" s="98"/>
      <c r="V60" s="103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  <c r="IW60" s="45"/>
      <c r="IX60" s="45"/>
    </row>
    <row r="61" spans="2:258" ht="24" customHeight="1" x14ac:dyDescent="0.25">
      <c r="B61" s="91" t="s">
        <v>39</v>
      </c>
      <c r="C61" s="92">
        <v>1</v>
      </c>
      <c r="D61" s="93" t="s">
        <v>23</v>
      </c>
      <c r="E61" s="94"/>
      <c r="F61" s="94"/>
      <c r="G61" s="102"/>
      <c r="H61" s="41"/>
      <c r="I61" s="111">
        <f t="shared" ref="I61" si="94">+COUNTIF(I62:I66,"=x")+COUNTIF(I62:I66,"=vencida")+COUNTIF(I62:I66,"=cumplida")</f>
        <v>0</v>
      </c>
      <c r="J61" s="112">
        <f t="shared" ref="J61" si="95">+COUNTIF(J62:J66,"=x")</f>
        <v>0</v>
      </c>
      <c r="K61" s="113" t="str">
        <f t="shared" ref="K61" si="96">IFERROR(+J61/I61,"No se programaron actividades relacionadas con este objetivo")</f>
        <v>No se programaron actividades relacionadas con este objetivo</v>
      </c>
      <c r="L61" s="102"/>
      <c r="N61" s="111">
        <f t="shared" ref="N61" si="97">+COUNTIF(N62:N66,"=x")+COUNTIF(N62:N66,"=vencida")+COUNTIF(N62:N66,"=cumplida")</f>
        <v>0</v>
      </c>
      <c r="O61" s="112">
        <f t="shared" ref="O61" si="98">+COUNTIF(O62:O66,"=x")+COUNTIF(O62:O66,"=Cumplida")</f>
        <v>0</v>
      </c>
      <c r="P61" s="113" t="str">
        <f t="shared" ref="P61" si="99">IF(N61=0,"No se programaron actividades relacionadas con este objetivo",O61/N61)</f>
        <v>No se programaron actividades relacionadas con este objetivo</v>
      </c>
      <c r="Q61" s="102"/>
      <c r="S61" s="111">
        <f t="shared" ref="S61" si="100">+COUNTIF(S62:S66,"=x")+COUNTIF(S62:S66,"=vencida")+COUNTIF(S62:S66,"=cumplida")</f>
        <v>0</v>
      </c>
      <c r="T61" s="112">
        <f t="shared" ref="T61" si="101">+COUNTIF(T62:T66,"=x")+COUNTIF(T62:T66,"=Cumplida")</f>
        <v>0</v>
      </c>
      <c r="U61" s="113" t="str">
        <f t="shared" ref="U61" si="102">IF(S61=0,"No se programaron actividades relacionadas con este objetivo",T61/S61)</f>
        <v>No se programaron actividades relacionadas con este objetivo</v>
      </c>
      <c r="V61" s="102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  <c r="IW61" s="45"/>
      <c r="IX61" s="45"/>
    </row>
    <row r="62" spans="2:258" ht="12" customHeight="1" x14ac:dyDescent="0.25">
      <c r="B62" s="104"/>
      <c r="C62" s="96" t="s">
        <v>13</v>
      </c>
      <c r="D62" s="97" t="s">
        <v>24</v>
      </c>
      <c r="E62" s="98"/>
      <c r="F62" s="98"/>
      <c r="G62" s="103"/>
      <c r="H62" s="41"/>
      <c r="I62" s="104" t="str">
        <f t="shared" ref="I62:I66" si="103">+IF(AND(G62&lt;=$K$10,G62&gt;0),"x"," ")</f>
        <v xml:space="preserve"> </v>
      </c>
      <c r="J62" s="98"/>
      <c r="K62" s="98"/>
      <c r="L62" s="103"/>
      <c r="N62" s="114" t="str">
        <f t="shared" ref="N62:N66" si="104">+IF(AND(G62&lt;=$P$10,G62&gt;0),IF(G62&lt;=$K$10,IF(J62="x","cumplida","vencida"),"x")," ")</f>
        <v xml:space="preserve"> </v>
      </c>
      <c r="O62" s="98" t="str">
        <f t="shared" ref="O62:O66" si="105">+IF(N62="cumplida","x"," ")</f>
        <v xml:space="preserve"> </v>
      </c>
      <c r="P62" s="98"/>
      <c r="Q62" s="103"/>
      <c r="S62" s="114" t="str">
        <f t="shared" ref="S62:S66" si="106">+IF(N62="cumplida","cumplida",IF(OR(N62="vencida",N62="x"),IF(O62="x","cumplida","vencida"),IF(G62&gt;0,"x","")))</f>
        <v/>
      </c>
      <c r="T62" s="98" t="str">
        <f t="shared" ref="T62:T66" si="107">+IF(S62="cumplida","x"," ")</f>
        <v xml:space="preserve"> </v>
      </c>
      <c r="U62" s="98"/>
      <c r="V62" s="103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  <c r="IW62" s="45"/>
      <c r="IX62" s="45"/>
    </row>
    <row r="63" spans="2:258" ht="12" customHeight="1" x14ac:dyDescent="0.25">
      <c r="B63" s="104"/>
      <c r="C63" s="96" t="s">
        <v>14</v>
      </c>
      <c r="D63" s="97" t="s">
        <v>25</v>
      </c>
      <c r="E63" s="98"/>
      <c r="F63" s="98"/>
      <c r="G63" s="103"/>
      <c r="H63" s="41"/>
      <c r="I63" s="104" t="str">
        <f t="shared" si="103"/>
        <v xml:space="preserve"> </v>
      </c>
      <c r="J63" s="98"/>
      <c r="K63" s="98"/>
      <c r="L63" s="103"/>
      <c r="N63" s="114" t="str">
        <f t="shared" si="104"/>
        <v xml:space="preserve"> </v>
      </c>
      <c r="O63" s="98" t="str">
        <f t="shared" si="105"/>
        <v xml:space="preserve"> </v>
      </c>
      <c r="P63" s="98"/>
      <c r="Q63" s="103"/>
      <c r="S63" s="114" t="str">
        <f t="shared" si="106"/>
        <v/>
      </c>
      <c r="T63" s="98" t="str">
        <f t="shared" si="107"/>
        <v xml:space="preserve"> </v>
      </c>
      <c r="U63" s="98"/>
      <c r="V63" s="103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  <c r="IW63" s="45"/>
      <c r="IX63" s="45"/>
    </row>
    <row r="64" spans="2:258" ht="12" customHeight="1" x14ac:dyDescent="0.25">
      <c r="B64" s="104"/>
      <c r="C64" s="96" t="s">
        <v>15</v>
      </c>
      <c r="D64" s="97" t="s">
        <v>26</v>
      </c>
      <c r="E64" s="98"/>
      <c r="F64" s="98"/>
      <c r="G64" s="103"/>
      <c r="H64" s="41"/>
      <c r="I64" s="104" t="str">
        <f t="shared" si="103"/>
        <v xml:space="preserve"> </v>
      </c>
      <c r="J64" s="98"/>
      <c r="K64" s="98"/>
      <c r="L64" s="103"/>
      <c r="N64" s="114" t="str">
        <f t="shared" si="104"/>
        <v xml:space="preserve"> </v>
      </c>
      <c r="O64" s="98" t="str">
        <f t="shared" si="105"/>
        <v xml:space="preserve"> </v>
      </c>
      <c r="P64" s="98"/>
      <c r="Q64" s="103"/>
      <c r="S64" s="114" t="str">
        <f t="shared" si="106"/>
        <v/>
      </c>
      <c r="T64" s="98" t="str">
        <f t="shared" si="107"/>
        <v xml:space="preserve"> </v>
      </c>
      <c r="U64" s="98"/>
      <c r="V64" s="103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  <c r="IW64" s="45"/>
      <c r="IX64" s="45"/>
    </row>
    <row r="65" spans="1:259" ht="12" customHeight="1" x14ac:dyDescent="0.25">
      <c r="B65" s="104"/>
      <c r="C65" s="100" t="s">
        <v>12</v>
      </c>
      <c r="D65" s="101" t="s">
        <v>12</v>
      </c>
      <c r="E65" s="98"/>
      <c r="F65" s="98"/>
      <c r="G65" s="103"/>
      <c r="H65" s="41"/>
      <c r="I65" s="104" t="str">
        <f t="shared" si="103"/>
        <v xml:space="preserve"> </v>
      </c>
      <c r="J65" s="98"/>
      <c r="K65" s="98"/>
      <c r="L65" s="103"/>
      <c r="N65" s="114" t="str">
        <f t="shared" si="104"/>
        <v xml:space="preserve"> </v>
      </c>
      <c r="O65" s="98" t="str">
        <f t="shared" si="105"/>
        <v xml:space="preserve"> </v>
      </c>
      <c r="P65" s="98"/>
      <c r="Q65" s="103"/>
      <c r="S65" s="114" t="str">
        <f t="shared" si="106"/>
        <v/>
      </c>
      <c r="T65" s="98" t="str">
        <f t="shared" si="107"/>
        <v xml:space="preserve"> </v>
      </c>
      <c r="U65" s="98"/>
      <c r="V65" s="103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  <c r="IW65" s="45"/>
      <c r="IX65" s="45"/>
    </row>
    <row r="66" spans="1:259" ht="12" customHeight="1" x14ac:dyDescent="0.25">
      <c r="B66" s="104"/>
      <c r="C66" s="100"/>
      <c r="D66" s="101"/>
      <c r="E66" s="98"/>
      <c r="F66" s="98"/>
      <c r="G66" s="103"/>
      <c r="H66" s="41"/>
      <c r="I66" s="104" t="str">
        <f t="shared" si="103"/>
        <v xml:space="preserve"> </v>
      </c>
      <c r="J66" s="98"/>
      <c r="K66" s="98"/>
      <c r="L66" s="103"/>
      <c r="N66" s="114" t="str">
        <f t="shared" si="104"/>
        <v xml:space="preserve"> </v>
      </c>
      <c r="O66" s="98" t="str">
        <f t="shared" si="105"/>
        <v xml:space="preserve"> </v>
      </c>
      <c r="P66" s="98"/>
      <c r="Q66" s="103"/>
      <c r="S66" s="114" t="str">
        <f t="shared" si="106"/>
        <v/>
      </c>
      <c r="T66" s="98" t="str">
        <f t="shared" si="107"/>
        <v xml:space="preserve"> </v>
      </c>
      <c r="U66" s="98"/>
      <c r="V66" s="103"/>
    </row>
    <row r="67" spans="1:259" ht="24" customHeight="1" x14ac:dyDescent="0.25">
      <c r="B67" s="104"/>
      <c r="C67" s="92">
        <v>2</v>
      </c>
      <c r="D67" s="93" t="s">
        <v>17</v>
      </c>
      <c r="E67" s="94"/>
      <c r="F67" s="94"/>
      <c r="G67" s="102"/>
      <c r="H67" s="41"/>
      <c r="I67" s="111">
        <f t="shared" ref="I67" si="108">+COUNTIF(I68:I72,"=x")+COUNTIF(I68:I72,"=vencida")+COUNTIF(I68:I72,"=cumplida")</f>
        <v>0</v>
      </c>
      <c r="J67" s="112">
        <f t="shared" ref="J67" si="109">+COUNTIF(J68:J72,"=x")</f>
        <v>0</v>
      </c>
      <c r="K67" s="113" t="str">
        <f t="shared" ref="K67" si="110">IFERROR(+J67/I67,"No se programaron actividades relacionadas con este objetivo")</f>
        <v>No se programaron actividades relacionadas con este objetivo</v>
      </c>
      <c r="L67" s="102"/>
      <c r="N67" s="111">
        <f t="shared" ref="N67" si="111">+COUNTIF(N68:N72,"=x")+COUNTIF(N68:N72,"=vencida")+COUNTIF(N68:N72,"=cumplida")</f>
        <v>0</v>
      </c>
      <c r="O67" s="112">
        <f t="shared" ref="O67" si="112">+COUNTIF(O68:O72,"=x")+COUNTIF(O68:O72,"=Cumplida")</f>
        <v>0</v>
      </c>
      <c r="P67" s="113" t="str">
        <f t="shared" ref="P67" si="113">IF(N67=0,"No se programaron actividades relacionadas con este objetivo",O67/N67)</f>
        <v>No se programaron actividades relacionadas con este objetivo</v>
      </c>
      <c r="Q67" s="102"/>
      <c r="S67" s="111">
        <f t="shared" ref="S67" si="114">+COUNTIF(S68:S72,"=x")+COUNTIF(S68:S72,"=vencida")+COUNTIF(S68:S72,"=cumplida")</f>
        <v>0</v>
      </c>
      <c r="T67" s="112">
        <f t="shared" ref="T67" si="115">+COUNTIF(T68:T72,"=x")+COUNTIF(T68:T72,"=Cumplida")</f>
        <v>0</v>
      </c>
      <c r="U67" s="113" t="str">
        <f t="shared" ref="U67" si="116">IF(S67=0,"No se programaron actividades relacionadas con este objetivo",T67/S67)</f>
        <v>No se programaron actividades relacionadas con este objetivo</v>
      </c>
      <c r="V67" s="102"/>
    </row>
    <row r="68" spans="1:259" ht="12" customHeight="1" x14ac:dyDescent="0.25">
      <c r="B68" s="104"/>
      <c r="C68" s="96" t="s">
        <v>18</v>
      </c>
      <c r="D68" s="97" t="s">
        <v>16</v>
      </c>
      <c r="E68" s="98"/>
      <c r="F68" s="98"/>
      <c r="G68" s="103"/>
      <c r="H68" s="41"/>
      <c r="I68" s="104" t="str">
        <f t="shared" ref="I68:I72" si="117">+IF(AND(G68&lt;=$K$10,G68&gt;0),"x"," ")</f>
        <v xml:space="preserve"> </v>
      </c>
      <c r="J68" s="98"/>
      <c r="K68" s="98"/>
      <c r="L68" s="103"/>
      <c r="N68" s="114" t="str">
        <f t="shared" ref="N68:N72" si="118">+IF(AND(G68&lt;=$P$10,G68&gt;0),IF(G68&lt;=$K$10,IF(J68="x","cumplida","vencida"),"x")," ")</f>
        <v xml:space="preserve"> </v>
      </c>
      <c r="O68" s="98" t="str">
        <f t="shared" ref="O68:O72" si="119">+IF(N68="cumplida","x"," ")</f>
        <v xml:space="preserve"> </v>
      </c>
      <c r="P68" s="98"/>
      <c r="Q68" s="103"/>
      <c r="S68" s="114" t="str">
        <f t="shared" ref="S68:S72" si="120">+IF(N68="cumplida","cumplida",IF(OR(N68="vencida",N68="x"),IF(O68="x","cumplida","vencida"),IF(G68&gt;0,"x","")))</f>
        <v/>
      </c>
      <c r="T68" s="98" t="str">
        <f t="shared" ref="T68:T72" si="121">+IF(S68="cumplida","x"," ")</f>
        <v xml:space="preserve"> </v>
      </c>
      <c r="U68" s="98"/>
      <c r="V68" s="103"/>
    </row>
    <row r="69" spans="1:259" ht="12" customHeight="1" x14ac:dyDescent="0.25">
      <c r="B69" s="104"/>
      <c r="C69" s="96" t="s">
        <v>19</v>
      </c>
      <c r="D69" s="97" t="s">
        <v>21</v>
      </c>
      <c r="E69" s="98"/>
      <c r="F69" s="98"/>
      <c r="G69" s="103"/>
      <c r="H69" s="41"/>
      <c r="I69" s="104" t="str">
        <f t="shared" si="117"/>
        <v xml:space="preserve"> </v>
      </c>
      <c r="J69" s="98"/>
      <c r="K69" s="98"/>
      <c r="L69" s="103"/>
      <c r="N69" s="114" t="str">
        <f t="shared" si="118"/>
        <v xml:space="preserve"> </v>
      </c>
      <c r="O69" s="98" t="str">
        <f t="shared" si="119"/>
        <v xml:space="preserve"> </v>
      </c>
      <c r="P69" s="98"/>
      <c r="Q69" s="103"/>
      <c r="S69" s="114" t="str">
        <f t="shared" si="120"/>
        <v/>
      </c>
      <c r="T69" s="98" t="str">
        <f t="shared" si="121"/>
        <v xml:space="preserve"> </v>
      </c>
      <c r="U69" s="98"/>
      <c r="V69" s="103"/>
    </row>
    <row r="70" spans="1:259" ht="12" customHeight="1" x14ac:dyDescent="0.25">
      <c r="B70" s="104"/>
      <c r="C70" s="96" t="s">
        <v>20</v>
      </c>
      <c r="D70" s="97" t="s">
        <v>22</v>
      </c>
      <c r="E70" s="98"/>
      <c r="F70" s="98"/>
      <c r="G70" s="103"/>
      <c r="H70" s="41"/>
      <c r="I70" s="104" t="str">
        <f t="shared" si="117"/>
        <v xml:space="preserve"> </v>
      </c>
      <c r="J70" s="98"/>
      <c r="K70" s="98"/>
      <c r="L70" s="103"/>
      <c r="M70" s="63"/>
      <c r="N70" s="114" t="str">
        <f t="shared" si="118"/>
        <v xml:space="preserve"> </v>
      </c>
      <c r="O70" s="98" t="str">
        <f t="shared" si="119"/>
        <v xml:space="preserve"> </v>
      </c>
      <c r="P70" s="98"/>
      <c r="Q70" s="103"/>
      <c r="R70" s="63"/>
      <c r="S70" s="114" t="str">
        <f t="shared" si="120"/>
        <v/>
      </c>
      <c r="T70" s="98" t="str">
        <f t="shared" si="121"/>
        <v xml:space="preserve"> </v>
      </c>
      <c r="U70" s="98"/>
      <c r="V70" s="103"/>
    </row>
    <row r="71" spans="1:259" ht="12" customHeight="1" x14ac:dyDescent="0.25">
      <c r="B71" s="104"/>
      <c r="C71" s="96" t="s">
        <v>12</v>
      </c>
      <c r="D71" s="101" t="s">
        <v>12</v>
      </c>
      <c r="E71" s="98"/>
      <c r="F71" s="98"/>
      <c r="G71" s="103"/>
      <c r="H71" s="41"/>
      <c r="I71" s="104" t="str">
        <f t="shared" si="117"/>
        <v xml:space="preserve"> </v>
      </c>
      <c r="J71" s="98"/>
      <c r="K71" s="98"/>
      <c r="L71" s="103"/>
      <c r="M71" s="39"/>
      <c r="N71" s="114" t="str">
        <f t="shared" si="118"/>
        <v xml:space="preserve"> </v>
      </c>
      <c r="O71" s="98" t="str">
        <f t="shared" si="119"/>
        <v xml:space="preserve"> </v>
      </c>
      <c r="P71" s="98"/>
      <c r="Q71" s="103"/>
      <c r="R71" s="39"/>
      <c r="S71" s="114" t="str">
        <f t="shared" si="120"/>
        <v/>
      </c>
      <c r="T71" s="98" t="str">
        <f t="shared" si="121"/>
        <v xml:space="preserve"> </v>
      </c>
      <c r="U71" s="98"/>
      <c r="V71" s="103"/>
    </row>
    <row r="72" spans="1:259" ht="12.75" customHeight="1" thickBot="1" x14ac:dyDescent="0.3">
      <c r="B72" s="104"/>
      <c r="C72" s="98"/>
      <c r="D72" s="105"/>
      <c r="E72" s="98"/>
      <c r="F72" s="98"/>
      <c r="G72" s="103"/>
      <c r="H72" s="41"/>
      <c r="I72" s="107" t="str">
        <f t="shared" si="117"/>
        <v xml:space="preserve"> </v>
      </c>
      <c r="J72" s="108"/>
      <c r="K72" s="108"/>
      <c r="L72" s="110"/>
      <c r="M72" s="39"/>
      <c r="N72" s="115" t="str">
        <f t="shared" si="118"/>
        <v xml:space="preserve"> </v>
      </c>
      <c r="O72" s="108" t="str">
        <f t="shared" si="119"/>
        <v xml:space="preserve"> </v>
      </c>
      <c r="P72" s="108"/>
      <c r="Q72" s="110"/>
      <c r="R72" s="39"/>
      <c r="S72" s="115" t="str">
        <f t="shared" si="120"/>
        <v/>
      </c>
      <c r="T72" s="108" t="str">
        <f t="shared" si="121"/>
        <v xml:space="preserve"> </v>
      </c>
      <c r="U72" s="108"/>
      <c r="V72" s="110"/>
    </row>
    <row r="73" spans="1:259" s="16" customFormat="1" ht="12.75" customHeight="1" thickBot="1" x14ac:dyDescent="0.3">
      <c r="A73" s="39"/>
      <c r="B73" s="126"/>
      <c r="C73" s="127"/>
      <c r="D73" s="127"/>
      <c r="E73" s="127"/>
      <c r="F73" s="127"/>
      <c r="G73" s="128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139"/>
      <c r="S73" s="139"/>
      <c r="T73" s="139"/>
      <c r="U73" s="139"/>
      <c r="V73" s="1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</row>
    <row r="74" spans="1:259" s="39" customFormat="1" ht="27" customHeight="1" x14ac:dyDescent="0.25">
      <c r="B74" s="129" t="s">
        <v>47</v>
      </c>
      <c r="C74" s="200" t="s">
        <v>41</v>
      </c>
      <c r="D74" s="201"/>
      <c r="E74" s="201"/>
      <c r="F74" s="201"/>
      <c r="G74" s="202"/>
      <c r="I74" s="191" t="s">
        <v>29</v>
      </c>
      <c r="J74" s="192"/>
      <c r="K74" s="138">
        <v>42490</v>
      </c>
      <c r="L74" s="198" t="s">
        <v>87</v>
      </c>
      <c r="N74" s="191" t="s">
        <v>29</v>
      </c>
      <c r="O74" s="192"/>
      <c r="P74" s="138">
        <v>42490</v>
      </c>
      <c r="Q74" s="198" t="s">
        <v>87</v>
      </c>
      <c r="R74" s="139"/>
      <c r="S74" s="191" t="s">
        <v>29</v>
      </c>
      <c r="T74" s="192"/>
      <c r="U74" s="138">
        <v>42490</v>
      </c>
      <c r="V74" s="198" t="s">
        <v>87</v>
      </c>
    </row>
    <row r="75" spans="1:259" ht="87" customHeight="1" thickBot="1" x14ac:dyDescent="0.3">
      <c r="B75" s="135" t="s">
        <v>34</v>
      </c>
      <c r="C75" s="199" t="s">
        <v>35</v>
      </c>
      <c r="D75" s="199"/>
      <c r="E75" s="134" t="s">
        <v>0</v>
      </c>
      <c r="F75" s="136" t="s">
        <v>3</v>
      </c>
      <c r="G75" s="137" t="s">
        <v>33</v>
      </c>
      <c r="I75" s="133" t="s">
        <v>79</v>
      </c>
      <c r="J75" s="131" t="s">
        <v>80</v>
      </c>
      <c r="K75" s="131" t="s">
        <v>81</v>
      </c>
      <c r="L75" s="195"/>
      <c r="N75" s="133" t="s">
        <v>79</v>
      </c>
      <c r="O75" s="131" t="s">
        <v>80</v>
      </c>
      <c r="P75" s="131" t="s">
        <v>81</v>
      </c>
      <c r="Q75" s="195"/>
      <c r="R75" s="140"/>
      <c r="S75" s="133" t="s">
        <v>79</v>
      </c>
      <c r="T75" s="131" t="s">
        <v>80</v>
      </c>
      <c r="U75" s="131" t="s">
        <v>81</v>
      </c>
      <c r="V75" s="195"/>
    </row>
    <row r="76" spans="1:259" ht="24.75" customHeight="1" x14ac:dyDescent="0.25">
      <c r="B76" s="121" t="s">
        <v>11</v>
      </c>
      <c r="C76" s="122">
        <v>1</v>
      </c>
      <c r="D76" s="123" t="s">
        <v>23</v>
      </c>
      <c r="E76" s="124"/>
      <c r="F76" s="124"/>
      <c r="G76" s="125"/>
      <c r="I76" s="20">
        <f>+COUNTIF(I77:I81,"=x")+COUNTIF(I77:I81,"=vencida")+COUNTIF(I77:I81,"=cumplida")</f>
        <v>0</v>
      </c>
      <c r="J76" s="21">
        <f>+COUNTIF(J77:J81,"=x")</f>
        <v>0</v>
      </c>
      <c r="K76" s="22" t="str">
        <f>IFERROR(+J76/I76,"No se programaron actividades relacionadas con este objetivo")</f>
        <v>No se programaron actividades relacionadas con este objetivo</v>
      </c>
      <c r="L76" s="26"/>
      <c r="N76" s="20">
        <f>+COUNTIF(N77:N81,"=x")+COUNTIF(N77:N81,"=vencida")+COUNTIF(N77:N81,"=cumplida")</f>
        <v>0</v>
      </c>
      <c r="O76" s="21">
        <f>+COUNTIF(O77:O81,"=x")+COUNTIF(O77:O81,"=Cumplida")</f>
        <v>0</v>
      </c>
      <c r="P76" s="22" t="str">
        <f>IF(N76=0,"No se programaron actividades relacionadas con este objetivo",O76/N76)</f>
        <v>No se programaron actividades relacionadas con este objetivo</v>
      </c>
      <c r="Q76" s="26"/>
      <c r="S76" s="20">
        <f>+COUNTIF(S77:S81,"=x")+COUNTIF(S77:S81,"=vencida")+COUNTIF(S77:S81,"=cumplida")</f>
        <v>0</v>
      </c>
      <c r="T76" s="21">
        <f>+COUNTIF(T77:T81,"=x")+COUNTIF(T77:T81,"=Cumplida")</f>
        <v>0</v>
      </c>
      <c r="U76" s="22" t="str">
        <f>IF(S76=0,"No se programaron actividades relacionadas con este objetivo",T76/S76)</f>
        <v>No se programaron actividades relacionadas con este objetivo</v>
      </c>
      <c r="V76" s="26"/>
    </row>
    <row r="77" spans="1:259" x14ac:dyDescent="0.25">
      <c r="B77" s="104"/>
      <c r="C77" s="96" t="s">
        <v>13</v>
      </c>
      <c r="D77" s="97" t="s">
        <v>24</v>
      </c>
      <c r="E77" s="98"/>
      <c r="F77" s="98"/>
      <c r="G77" s="99"/>
      <c r="I77" s="1" t="str">
        <f>+IF(AND(G77&lt;=$K$10,G77&gt;0),"x"," ")</f>
        <v xml:space="preserve"> </v>
      </c>
      <c r="J77" s="4"/>
      <c r="K77" s="4"/>
      <c r="L77" s="11"/>
      <c r="N77" s="25" t="str">
        <f>+IF(AND(G77&lt;=$P$10,G77&gt;0),IF(G77&lt;=$K$10,IF(J77="x","cumplida","vencida"),"x")," ")</f>
        <v xml:space="preserve"> </v>
      </c>
      <c r="O77" s="4" t="str">
        <f>+IF(N77="cumplida","x"," ")</f>
        <v xml:space="preserve"> </v>
      </c>
      <c r="P77" s="4"/>
      <c r="Q77" s="11"/>
      <c r="S77" s="25" t="str">
        <f>+IF(N77="cumplida","cumplida",IF(OR(N77="vencida",N77="x"),IF(O77="x","cumplida","vencida"),IF(G77&gt;0,"x","")))</f>
        <v/>
      </c>
      <c r="T77" s="4" t="str">
        <f t="shared" ref="T77:T81" si="122">+IF(S77="cumplida","x"," ")</f>
        <v xml:space="preserve"> </v>
      </c>
      <c r="U77" s="4"/>
      <c r="V77" s="11"/>
    </row>
    <row r="78" spans="1:259" x14ac:dyDescent="0.25">
      <c r="B78" s="104"/>
      <c r="C78" s="96" t="s">
        <v>14</v>
      </c>
      <c r="D78" s="97" t="s">
        <v>25</v>
      </c>
      <c r="E78" s="98"/>
      <c r="F78" s="98"/>
      <c r="G78" s="99"/>
      <c r="I78" s="1" t="str">
        <f t="shared" ref="I78:I81" si="123">+IF(AND(G78&lt;=$K$10,G78&gt;0),"x"," ")</f>
        <v xml:space="preserve"> </v>
      </c>
      <c r="J78" s="4"/>
      <c r="K78" s="4"/>
      <c r="L78" s="11"/>
      <c r="N78" s="25" t="str">
        <f t="shared" ref="N78:N81" si="124">+IF(AND(G78&lt;=$P$10,G78&gt;0),IF(G78&lt;=$K$10,IF(J78="x","cumplida","vencida"),"x")," ")</f>
        <v xml:space="preserve"> </v>
      </c>
      <c r="O78" s="4" t="str">
        <f t="shared" ref="O78:O81" si="125">+IF(N78="cumplida","x"," ")</f>
        <v xml:space="preserve"> </v>
      </c>
      <c r="P78" s="4"/>
      <c r="Q78" s="11"/>
      <c r="S78" s="25" t="str">
        <f t="shared" ref="S78:S81" si="126">+IF(N78="cumplida","cumplida",IF(OR(N78="vencida",N78="x"),IF(O78="x","cumplida","vencida"),IF(G78&gt;0,"x","")))</f>
        <v/>
      </c>
      <c r="T78" s="4" t="str">
        <f t="shared" si="122"/>
        <v xml:space="preserve"> </v>
      </c>
      <c r="U78" s="4"/>
      <c r="V78" s="11"/>
    </row>
    <row r="79" spans="1:259" x14ac:dyDescent="0.25">
      <c r="B79" s="104"/>
      <c r="C79" s="96" t="s">
        <v>15</v>
      </c>
      <c r="D79" s="97" t="s">
        <v>26</v>
      </c>
      <c r="E79" s="98"/>
      <c r="F79" s="98"/>
      <c r="G79" s="99"/>
      <c r="I79" s="1" t="str">
        <f t="shared" si="123"/>
        <v xml:space="preserve"> </v>
      </c>
      <c r="J79" s="4"/>
      <c r="K79" s="4"/>
      <c r="L79" s="11"/>
      <c r="N79" s="25" t="str">
        <f t="shared" si="124"/>
        <v xml:space="preserve"> </v>
      </c>
      <c r="O79" s="4" t="str">
        <f t="shared" si="125"/>
        <v xml:space="preserve"> </v>
      </c>
      <c r="P79" s="4"/>
      <c r="Q79" s="11"/>
      <c r="S79" s="25" t="str">
        <f t="shared" si="126"/>
        <v/>
      </c>
      <c r="T79" s="4" t="str">
        <f t="shared" si="122"/>
        <v xml:space="preserve"> </v>
      </c>
      <c r="U79" s="4"/>
      <c r="V79" s="11"/>
    </row>
    <row r="80" spans="1:259" x14ac:dyDescent="0.25">
      <c r="B80" s="104"/>
      <c r="C80" s="100" t="s">
        <v>12</v>
      </c>
      <c r="D80" s="101" t="s">
        <v>12</v>
      </c>
      <c r="E80" s="98"/>
      <c r="F80" s="98"/>
      <c r="G80" s="99"/>
      <c r="I80" s="1" t="str">
        <f t="shared" si="123"/>
        <v xml:space="preserve"> </v>
      </c>
      <c r="J80" s="4"/>
      <c r="K80" s="4"/>
      <c r="L80" s="11"/>
      <c r="N80" s="25" t="str">
        <f t="shared" si="124"/>
        <v xml:space="preserve"> </v>
      </c>
      <c r="O80" s="4" t="str">
        <f t="shared" si="125"/>
        <v xml:space="preserve"> </v>
      </c>
      <c r="P80" s="4"/>
      <c r="Q80" s="11"/>
      <c r="S80" s="25" t="str">
        <f t="shared" si="126"/>
        <v/>
      </c>
      <c r="T80" s="4" t="str">
        <f t="shared" si="122"/>
        <v xml:space="preserve"> </v>
      </c>
      <c r="U80" s="4"/>
      <c r="V80" s="11"/>
    </row>
    <row r="81" spans="2:258" x14ac:dyDescent="0.25">
      <c r="B81" s="104"/>
      <c r="C81" s="100"/>
      <c r="D81" s="101"/>
      <c r="E81" s="98"/>
      <c r="F81" s="98"/>
      <c r="G81" s="99"/>
      <c r="I81" s="1" t="str">
        <f t="shared" si="123"/>
        <v xml:space="preserve"> </v>
      </c>
      <c r="J81" s="4"/>
      <c r="K81" s="4"/>
      <c r="L81" s="11"/>
      <c r="N81" s="25" t="str">
        <f t="shared" si="124"/>
        <v xml:space="preserve"> </v>
      </c>
      <c r="O81" s="4" t="str">
        <f t="shared" si="125"/>
        <v xml:space="preserve"> </v>
      </c>
      <c r="P81" s="4"/>
      <c r="Q81" s="11"/>
      <c r="S81" s="25" t="str">
        <f t="shared" si="126"/>
        <v/>
      </c>
      <c r="T81" s="4" t="str">
        <f t="shared" si="122"/>
        <v xml:space="preserve"> </v>
      </c>
      <c r="U81" s="4"/>
      <c r="V81" s="12"/>
    </row>
    <row r="82" spans="2:258" ht="25.5" x14ac:dyDescent="0.25">
      <c r="B82" s="104"/>
      <c r="C82" s="92">
        <v>2</v>
      </c>
      <c r="D82" s="93" t="s">
        <v>17</v>
      </c>
      <c r="E82" s="94"/>
      <c r="F82" s="94"/>
      <c r="G82" s="102"/>
      <c r="I82" s="20">
        <f>+COUNTIF(I83:I87,"=x")+COUNTIF(I83:I87,"=vencida")+COUNTIF(I83:I87,"=cumplida")</f>
        <v>0</v>
      </c>
      <c r="J82" s="21">
        <f>+COUNTIF(J83:J87,"=x")</f>
        <v>0</v>
      </c>
      <c r="K82" s="22" t="str">
        <f>IFERROR(+J82/I82,"No se programaron actividades relacionadas con este objetivo")</f>
        <v>No se programaron actividades relacionadas con este objetivo</v>
      </c>
      <c r="L82" s="26"/>
      <c r="N82" s="20">
        <f>+COUNTIF(N83:N87,"=x")+COUNTIF(N83:N87,"=vencida")+COUNTIF(N83:N87,"=cumplida")</f>
        <v>0</v>
      </c>
      <c r="O82" s="21">
        <f>+COUNTIF(O83:O87,"=x")+COUNTIF(O83:O87,"=Cumplida")</f>
        <v>0</v>
      </c>
      <c r="P82" s="22" t="str">
        <f>IF(N82=0,"No se programaron actividades relacionadas con este objetivo",O82/N82)</f>
        <v>No se programaron actividades relacionadas con este objetivo</v>
      </c>
      <c r="Q82" s="26"/>
      <c r="S82" s="20">
        <f>+COUNTIF(S83:S87,"=x")+COUNTIF(S83:S87,"=vencida")+COUNTIF(S83:S87,"=cumplida")</f>
        <v>0</v>
      </c>
      <c r="T82" s="21">
        <f>+COUNTIF(T83:T87,"=x")+COUNTIF(T83:T87,"=Cumplida")</f>
        <v>0</v>
      </c>
      <c r="U82" s="22" t="str">
        <f>IF(S82=0,"No se programaron actividades relacionadas con este objetivo",T82/S82)</f>
        <v>No se programaron actividades relacionadas con este objetivo</v>
      </c>
      <c r="V82" s="30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  <c r="IW82" s="45"/>
      <c r="IX82" s="45"/>
    </row>
    <row r="83" spans="2:258" x14ac:dyDescent="0.25">
      <c r="B83" s="104"/>
      <c r="C83" s="96" t="s">
        <v>18</v>
      </c>
      <c r="D83" s="97" t="s">
        <v>16</v>
      </c>
      <c r="E83" s="98"/>
      <c r="F83" s="98"/>
      <c r="G83" s="103"/>
      <c r="I83" s="1" t="str">
        <f>+IF(AND(G83&lt;=$K$10,G83&gt;0),"x"," ")</f>
        <v xml:space="preserve"> </v>
      </c>
      <c r="J83" s="4"/>
      <c r="K83" s="4"/>
      <c r="L83" s="11"/>
      <c r="N83" s="25" t="str">
        <f>+IF(AND(G83&lt;=$P$10,G83&gt;0),IF(G83&lt;=$K$10,IF(J83="x","cumplida","vencida"),"x")," ")</f>
        <v xml:space="preserve"> </v>
      </c>
      <c r="O83" s="4" t="str">
        <f>+IF(N83="cumplida","x"," ")</f>
        <v xml:space="preserve"> </v>
      </c>
      <c r="P83" s="4"/>
      <c r="Q83" s="11"/>
      <c r="S83" s="25" t="str">
        <f>+IF(N83="cumplida","cumplida",IF(OR(N83="vencida",N83="x"),IF(O83="x","cumplida","vencida"),IF(G83&gt;0,"x","")))</f>
        <v/>
      </c>
      <c r="T83" s="4" t="str">
        <f t="shared" ref="T83:T87" si="127">+IF(S83="cumplida","x"," ")</f>
        <v xml:space="preserve"> </v>
      </c>
      <c r="U83" s="4"/>
      <c r="V83" s="11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  <c r="IW83" s="45"/>
      <c r="IX83" s="45"/>
    </row>
    <row r="84" spans="2:258" x14ac:dyDescent="0.25">
      <c r="B84" s="104"/>
      <c r="C84" s="96" t="s">
        <v>19</v>
      </c>
      <c r="D84" s="97" t="s">
        <v>21</v>
      </c>
      <c r="E84" s="98"/>
      <c r="F84" s="98"/>
      <c r="G84" s="103"/>
      <c r="I84" s="1" t="str">
        <f t="shared" ref="I84:I87" si="128">+IF(AND(G84&lt;=$K$10,G84&gt;0),"x"," ")</f>
        <v xml:space="preserve"> </v>
      </c>
      <c r="J84" s="4"/>
      <c r="K84" s="4"/>
      <c r="L84" s="11"/>
      <c r="N84" s="25" t="str">
        <f t="shared" ref="N84:N87" si="129">+IF(AND(G84&lt;=$P$10,G84&gt;0),IF(G84&lt;=$K$10,IF(J84="x","cumplida","vencida"),"x")," ")</f>
        <v xml:space="preserve"> </v>
      </c>
      <c r="O84" s="4" t="str">
        <f t="shared" ref="O84:O87" si="130">+IF(N84="cumplida","x"," ")</f>
        <v xml:space="preserve"> </v>
      </c>
      <c r="P84" s="4"/>
      <c r="Q84" s="11"/>
      <c r="S84" s="25" t="str">
        <f t="shared" ref="S84:S87" si="131">+IF(N84="cumplida","cumplida",IF(OR(N84="vencida",N84="x"),IF(O84="x","cumplida","vencida"),IF(G84&gt;0,"x","")))</f>
        <v/>
      </c>
      <c r="T84" s="4" t="str">
        <f t="shared" si="127"/>
        <v xml:space="preserve"> </v>
      </c>
      <c r="U84" s="4"/>
      <c r="V84" s="11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  <c r="IV84" s="45"/>
      <c r="IW84" s="45"/>
      <c r="IX84" s="45"/>
    </row>
    <row r="85" spans="2:258" x14ac:dyDescent="0.25">
      <c r="B85" s="104"/>
      <c r="C85" s="96" t="s">
        <v>20</v>
      </c>
      <c r="D85" s="97" t="s">
        <v>22</v>
      </c>
      <c r="E85" s="98"/>
      <c r="F85" s="98"/>
      <c r="G85" s="103"/>
      <c r="I85" s="1" t="str">
        <f t="shared" si="128"/>
        <v xml:space="preserve"> </v>
      </c>
      <c r="J85" s="4"/>
      <c r="K85" s="4"/>
      <c r="L85" s="11"/>
      <c r="N85" s="25" t="str">
        <f t="shared" si="129"/>
        <v xml:space="preserve"> </v>
      </c>
      <c r="O85" s="4" t="str">
        <f t="shared" si="130"/>
        <v xml:space="preserve"> </v>
      </c>
      <c r="P85" s="4"/>
      <c r="Q85" s="11"/>
      <c r="S85" s="25" t="str">
        <f t="shared" si="131"/>
        <v/>
      </c>
      <c r="T85" s="4" t="str">
        <f t="shared" si="127"/>
        <v xml:space="preserve"> </v>
      </c>
      <c r="U85" s="4"/>
      <c r="V85" s="11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  <c r="IV85" s="45"/>
      <c r="IW85" s="45"/>
      <c r="IX85" s="45"/>
    </row>
    <row r="86" spans="2:258" x14ac:dyDescent="0.25">
      <c r="B86" s="104"/>
      <c r="C86" s="96" t="s">
        <v>12</v>
      </c>
      <c r="D86" s="101" t="s">
        <v>12</v>
      </c>
      <c r="E86" s="98"/>
      <c r="F86" s="98"/>
      <c r="G86" s="103"/>
      <c r="I86" s="1" t="str">
        <f t="shared" si="128"/>
        <v xml:space="preserve"> </v>
      </c>
      <c r="J86" s="4"/>
      <c r="K86" s="4"/>
      <c r="L86" s="11"/>
      <c r="N86" s="25" t="str">
        <f t="shared" si="129"/>
        <v xml:space="preserve"> </v>
      </c>
      <c r="O86" s="4" t="str">
        <f t="shared" si="130"/>
        <v xml:space="preserve"> </v>
      </c>
      <c r="P86" s="4"/>
      <c r="Q86" s="11"/>
      <c r="S86" s="25" t="str">
        <f t="shared" si="131"/>
        <v/>
      </c>
      <c r="T86" s="4" t="str">
        <f t="shared" si="127"/>
        <v xml:space="preserve"> </v>
      </c>
      <c r="U86" s="4"/>
      <c r="V86" s="11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  <c r="IV86" s="45"/>
      <c r="IW86" s="45"/>
      <c r="IX86" s="45"/>
    </row>
    <row r="87" spans="2:258" x14ac:dyDescent="0.25">
      <c r="B87" s="104"/>
      <c r="C87" s="100"/>
      <c r="D87" s="101"/>
      <c r="E87" s="98"/>
      <c r="F87" s="98"/>
      <c r="G87" s="103"/>
      <c r="I87" s="1" t="str">
        <f t="shared" si="128"/>
        <v xml:space="preserve"> </v>
      </c>
      <c r="J87" s="4"/>
      <c r="K87" s="4"/>
      <c r="L87" s="11"/>
      <c r="N87" s="25" t="str">
        <f t="shared" si="129"/>
        <v xml:space="preserve"> </v>
      </c>
      <c r="O87" s="4" t="str">
        <f t="shared" si="130"/>
        <v xml:space="preserve"> </v>
      </c>
      <c r="P87" s="4"/>
      <c r="Q87" s="11"/>
      <c r="S87" s="25" t="str">
        <f t="shared" si="131"/>
        <v/>
      </c>
      <c r="T87" s="4" t="str">
        <f t="shared" si="127"/>
        <v xml:space="preserve"> </v>
      </c>
      <c r="U87" s="4"/>
      <c r="V87" s="11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  <c r="IV87" s="45"/>
      <c r="IW87" s="45"/>
      <c r="IX87" s="45"/>
    </row>
    <row r="88" spans="2:258" ht="25.5" x14ac:dyDescent="0.25">
      <c r="B88" s="91" t="s">
        <v>36</v>
      </c>
      <c r="C88" s="92">
        <v>1</v>
      </c>
      <c r="D88" s="93" t="s">
        <v>23</v>
      </c>
      <c r="E88" s="94"/>
      <c r="F88" s="94"/>
      <c r="G88" s="102"/>
      <c r="I88" s="20">
        <f t="shared" ref="I88" si="132">+COUNTIF(I89:I93,"=x")+COUNTIF(I89:I93,"=vencida")+COUNTIF(I89:I93,"=cumplida")</f>
        <v>0</v>
      </c>
      <c r="J88" s="21">
        <f t="shared" ref="J88" si="133">+COUNTIF(J89:J93,"=x")</f>
        <v>0</v>
      </c>
      <c r="K88" s="22" t="str">
        <f t="shared" ref="K88" si="134">IFERROR(+J88/I88,"No se programaron actividades relacionadas con este objetivo")</f>
        <v>No se programaron actividades relacionadas con este objetivo</v>
      </c>
      <c r="L88" s="26"/>
      <c r="N88" s="20">
        <f t="shared" ref="N88" si="135">+COUNTIF(N89:N93,"=x")+COUNTIF(N89:N93,"=vencida")+COUNTIF(N89:N93,"=cumplida")</f>
        <v>0</v>
      </c>
      <c r="O88" s="21">
        <f t="shared" ref="O88" si="136">+COUNTIF(O89:O93,"=x")+COUNTIF(O89:O93,"=Cumplida")</f>
        <v>0</v>
      </c>
      <c r="P88" s="22" t="str">
        <f t="shared" ref="P88" si="137">IF(N88=0,"No se programaron actividades relacionadas con este objetivo",O88/N88)</f>
        <v>No se programaron actividades relacionadas con este objetivo</v>
      </c>
      <c r="Q88" s="26"/>
      <c r="S88" s="20">
        <f t="shared" ref="S88" si="138">+COUNTIF(S89:S93,"=x")+COUNTIF(S89:S93,"=vencida")+COUNTIF(S89:S93,"=cumplida")</f>
        <v>0</v>
      </c>
      <c r="T88" s="21">
        <f t="shared" ref="T88" si="139">+COUNTIF(T89:T93,"=x")+COUNTIF(T89:T93,"=Cumplida")</f>
        <v>0</v>
      </c>
      <c r="U88" s="22" t="str">
        <f t="shared" ref="U88" si="140">IF(S88=0,"No se programaron actividades relacionadas con este objetivo",T88/S88)</f>
        <v>No se programaron actividades relacionadas con este objetivo</v>
      </c>
      <c r="V88" s="30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  <c r="IV88" s="45"/>
      <c r="IW88" s="45"/>
      <c r="IX88" s="45"/>
    </row>
    <row r="89" spans="2:258" x14ac:dyDescent="0.25">
      <c r="B89" s="104"/>
      <c r="C89" s="96" t="s">
        <v>13</v>
      </c>
      <c r="D89" s="97" t="s">
        <v>24</v>
      </c>
      <c r="E89" s="98"/>
      <c r="F89" s="98"/>
      <c r="G89" s="103"/>
      <c r="I89" s="1" t="str">
        <f t="shared" ref="I89:I93" si="141">+IF(AND(G89&lt;=$K$10,G89&gt;0),"x"," ")</f>
        <v xml:space="preserve"> </v>
      </c>
      <c r="J89" s="4"/>
      <c r="K89" s="4"/>
      <c r="L89" s="11"/>
      <c r="N89" s="25" t="str">
        <f t="shared" ref="N89:N93" si="142">+IF(AND(G89&lt;=$P$10,G89&gt;0),IF(G89&lt;=$K$10,IF(J89="x","cumplida","vencida"),"x")," ")</f>
        <v xml:space="preserve"> </v>
      </c>
      <c r="O89" s="4" t="str">
        <f t="shared" ref="O89:O93" si="143">+IF(N89="cumplida","x"," ")</f>
        <v xml:space="preserve"> </v>
      </c>
      <c r="P89" s="4"/>
      <c r="Q89" s="11"/>
      <c r="S89" s="25" t="str">
        <f t="shared" ref="S89:S93" si="144">+IF(N89="cumplida","cumplida",IF(OR(N89="vencida",N89="x"),IF(O89="x","cumplida","vencida"),IF(G89&gt;0,"x","")))</f>
        <v/>
      </c>
      <c r="T89" s="4" t="str">
        <f t="shared" ref="T89:T93" si="145">+IF(S89="cumplida","x"," ")</f>
        <v xml:space="preserve"> </v>
      </c>
      <c r="U89" s="4"/>
      <c r="V89" s="11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  <c r="IW89" s="45"/>
      <c r="IX89" s="45"/>
    </row>
    <row r="90" spans="2:258" x14ac:dyDescent="0.25">
      <c r="B90" s="104"/>
      <c r="C90" s="96" t="s">
        <v>14</v>
      </c>
      <c r="D90" s="97" t="s">
        <v>25</v>
      </c>
      <c r="E90" s="98"/>
      <c r="F90" s="98"/>
      <c r="G90" s="103"/>
      <c r="I90" s="1" t="str">
        <f t="shared" si="141"/>
        <v xml:space="preserve"> </v>
      </c>
      <c r="J90" s="4"/>
      <c r="K90" s="4"/>
      <c r="L90" s="11"/>
      <c r="N90" s="25" t="str">
        <f t="shared" si="142"/>
        <v xml:space="preserve"> </v>
      </c>
      <c r="O90" s="4" t="str">
        <f t="shared" si="143"/>
        <v xml:space="preserve"> </v>
      </c>
      <c r="P90" s="4"/>
      <c r="Q90" s="11"/>
      <c r="S90" s="25" t="str">
        <f t="shared" si="144"/>
        <v/>
      </c>
      <c r="T90" s="4" t="str">
        <f t="shared" si="145"/>
        <v xml:space="preserve"> </v>
      </c>
      <c r="U90" s="4"/>
      <c r="V90" s="11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  <c r="IW90" s="45"/>
      <c r="IX90" s="45"/>
    </row>
    <row r="91" spans="2:258" x14ac:dyDescent="0.25">
      <c r="B91" s="104"/>
      <c r="C91" s="96" t="s">
        <v>15</v>
      </c>
      <c r="D91" s="97" t="s">
        <v>26</v>
      </c>
      <c r="E91" s="98"/>
      <c r="F91" s="98"/>
      <c r="G91" s="103"/>
      <c r="I91" s="1" t="str">
        <f t="shared" si="141"/>
        <v xml:space="preserve"> </v>
      </c>
      <c r="J91" s="4"/>
      <c r="K91" s="4"/>
      <c r="L91" s="11"/>
      <c r="N91" s="25" t="str">
        <f t="shared" si="142"/>
        <v xml:space="preserve"> </v>
      </c>
      <c r="O91" s="4" t="str">
        <f t="shared" si="143"/>
        <v xml:space="preserve"> </v>
      </c>
      <c r="P91" s="4"/>
      <c r="Q91" s="11"/>
      <c r="S91" s="25" t="str">
        <f t="shared" si="144"/>
        <v/>
      </c>
      <c r="T91" s="4" t="str">
        <f t="shared" si="145"/>
        <v xml:space="preserve"> </v>
      </c>
      <c r="U91" s="4"/>
      <c r="V91" s="11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  <c r="IW91" s="45"/>
      <c r="IX91" s="45"/>
    </row>
    <row r="92" spans="2:258" x14ac:dyDescent="0.25">
      <c r="B92" s="104"/>
      <c r="C92" s="100" t="s">
        <v>12</v>
      </c>
      <c r="D92" s="101" t="s">
        <v>12</v>
      </c>
      <c r="E92" s="98"/>
      <c r="F92" s="98"/>
      <c r="G92" s="103"/>
      <c r="I92" s="1" t="str">
        <f t="shared" si="141"/>
        <v xml:space="preserve"> </v>
      </c>
      <c r="J92" s="4"/>
      <c r="K92" s="4"/>
      <c r="L92" s="11"/>
      <c r="N92" s="25" t="str">
        <f t="shared" si="142"/>
        <v xml:space="preserve"> </v>
      </c>
      <c r="O92" s="4" t="str">
        <f t="shared" si="143"/>
        <v xml:space="preserve"> </v>
      </c>
      <c r="P92" s="4"/>
      <c r="Q92" s="11"/>
      <c r="S92" s="25" t="str">
        <f t="shared" si="144"/>
        <v/>
      </c>
      <c r="T92" s="4" t="str">
        <f t="shared" si="145"/>
        <v xml:space="preserve"> </v>
      </c>
      <c r="U92" s="4"/>
      <c r="V92" s="11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  <c r="IW92" s="45"/>
      <c r="IX92" s="45"/>
    </row>
    <row r="93" spans="2:258" x14ac:dyDescent="0.25">
      <c r="B93" s="104"/>
      <c r="C93" s="100"/>
      <c r="D93" s="101"/>
      <c r="E93" s="98"/>
      <c r="F93" s="98"/>
      <c r="G93" s="103"/>
      <c r="I93" s="1" t="str">
        <f t="shared" si="141"/>
        <v xml:space="preserve"> </v>
      </c>
      <c r="J93" s="4"/>
      <c r="K93" s="4"/>
      <c r="L93" s="11"/>
      <c r="N93" s="25" t="str">
        <f t="shared" si="142"/>
        <v xml:space="preserve"> </v>
      </c>
      <c r="O93" s="4" t="str">
        <f t="shared" si="143"/>
        <v xml:space="preserve"> </v>
      </c>
      <c r="P93" s="4"/>
      <c r="Q93" s="11"/>
      <c r="S93" s="25" t="str">
        <f t="shared" si="144"/>
        <v/>
      </c>
      <c r="T93" s="4" t="str">
        <f t="shared" si="145"/>
        <v xml:space="preserve"> </v>
      </c>
      <c r="U93" s="4"/>
      <c r="V93" s="11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  <c r="IW93" s="45"/>
      <c r="IX93" s="45"/>
    </row>
    <row r="94" spans="2:258" ht="25.5" x14ac:dyDescent="0.25">
      <c r="B94" s="104"/>
      <c r="C94" s="92">
        <v>2</v>
      </c>
      <c r="D94" s="93" t="s">
        <v>17</v>
      </c>
      <c r="E94" s="94"/>
      <c r="F94" s="94"/>
      <c r="G94" s="102"/>
      <c r="I94" s="20">
        <f t="shared" ref="I94" si="146">+COUNTIF(I95:I99,"=x")+COUNTIF(I95:I99,"=vencida")+COUNTIF(I95:I99,"=cumplida")</f>
        <v>0</v>
      </c>
      <c r="J94" s="21">
        <f t="shared" ref="J94" si="147">+COUNTIF(J95:J99,"=x")</f>
        <v>0</v>
      </c>
      <c r="K94" s="22" t="str">
        <f t="shared" ref="K94" si="148">IFERROR(+J94/I94,"No se programaron actividades relacionadas con este objetivo")</f>
        <v>No se programaron actividades relacionadas con este objetivo</v>
      </c>
      <c r="L94" s="26"/>
      <c r="N94" s="20">
        <f t="shared" ref="N94" si="149">+COUNTIF(N95:N99,"=x")+COUNTIF(N95:N99,"=vencida")+COUNTIF(N95:N99,"=cumplida")</f>
        <v>0</v>
      </c>
      <c r="O94" s="21">
        <f t="shared" ref="O94" si="150">+COUNTIF(O95:O99,"=x")+COUNTIF(O95:O99,"=Cumplida")</f>
        <v>0</v>
      </c>
      <c r="P94" s="22" t="str">
        <f t="shared" ref="P94" si="151">IF(N94=0,"No se programaron actividades relacionadas con este objetivo",O94/N94)</f>
        <v>No se programaron actividades relacionadas con este objetivo</v>
      </c>
      <c r="Q94" s="26"/>
      <c r="S94" s="20">
        <f t="shared" ref="S94" si="152">+COUNTIF(S95:S99,"=x")+COUNTIF(S95:S99,"=vencida")+COUNTIF(S95:S99,"=cumplida")</f>
        <v>0</v>
      </c>
      <c r="T94" s="21">
        <f t="shared" ref="T94" si="153">+COUNTIF(T95:T99,"=x")+COUNTIF(T95:T99,"=Cumplida")</f>
        <v>0</v>
      </c>
      <c r="U94" s="22" t="str">
        <f t="shared" ref="U94" si="154">IF(S94=0,"No se programaron actividades relacionadas con este objetivo",T94/S94)</f>
        <v>No se programaron actividades relacionadas con este objetivo</v>
      </c>
      <c r="V94" s="30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  <c r="IW94" s="45"/>
      <c r="IX94" s="45"/>
    </row>
    <row r="95" spans="2:258" x14ac:dyDescent="0.25">
      <c r="B95" s="104"/>
      <c r="C95" s="96" t="s">
        <v>18</v>
      </c>
      <c r="D95" s="97" t="s">
        <v>16</v>
      </c>
      <c r="E95" s="98"/>
      <c r="F95" s="98"/>
      <c r="G95" s="103"/>
      <c r="I95" s="1" t="str">
        <f t="shared" ref="I95:I99" si="155">+IF(AND(G95&lt;=$K$10,G95&gt;0),"x"," ")</f>
        <v xml:space="preserve"> </v>
      </c>
      <c r="J95" s="4"/>
      <c r="K95" s="4"/>
      <c r="L95" s="11"/>
      <c r="N95" s="25" t="str">
        <f t="shared" ref="N95:N99" si="156">+IF(AND(G95&lt;=$P$10,G95&gt;0),IF(G95&lt;=$K$10,IF(J95="x","cumplida","vencida"),"x")," ")</f>
        <v xml:space="preserve"> </v>
      </c>
      <c r="O95" s="4" t="str">
        <f t="shared" ref="O95:O99" si="157">+IF(N95="cumplida","x"," ")</f>
        <v xml:space="preserve"> </v>
      </c>
      <c r="P95" s="4"/>
      <c r="Q95" s="11"/>
      <c r="S95" s="25" t="str">
        <f t="shared" ref="S95:S99" si="158">+IF(N95="cumplida","cumplida",IF(OR(N95="vencida",N95="x"),IF(O95="x","cumplida","vencida"),IF(G95&gt;0,"x","")))</f>
        <v/>
      </c>
      <c r="T95" s="4" t="str">
        <f t="shared" ref="T95:T99" si="159">+IF(S95="cumplida","x"," ")</f>
        <v xml:space="preserve"> </v>
      </c>
      <c r="U95" s="4"/>
      <c r="V95" s="11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  <c r="IW95" s="45"/>
      <c r="IX95" s="45"/>
    </row>
    <row r="96" spans="2:258" x14ac:dyDescent="0.25">
      <c r="B96" s="104"/>
      <c r="C96" s="96" t="s">
        <v>19</v>
      </c>
      <c r="D96" s="97" t="s">
        <v>21</v>
      </c>
      <c r="E96" s="98"/>
      <c r="F96" s="98"/>
      <c r="G96" s="103"/>
      <c r="I96" s="1" t="str">
        <f t="shared" si="155"/>
        <v xml:space="preserve"> </v>
      </c>
      <c r="J96" s="4"/>
      <c r="K96" s="4"/>
      <c r="L96" s="11"/>
      <c r="N96" s="25" t="str">
        <f t="shared" si="156"/>
        <v xml:space="preserve"> </v>
      </c>
      <c r="O96" s="4" t="str">
        <f t="shared" si="157"/>
        <v xml:space="preserve"> </v>
      </c>
      <c r="P96" s="4"/>
      <c r="Q96" s="11"/>
      <c r="S96" s="25" t="str">
        <f t="shared" si="158"/>
        <v/>
      </c>
      <c r="T96" s="4" t="str">
        <f t="shared" si="159"/>
        <v xml:space="preserve"> </v>
      </c>
      <c r="U96" s="4"/>
      <c r="V96" s="11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  <c r="IW96" s="45"/>
      <c r="IX96" s="45"/>
    </row>
    <row r="97" spans="2:258" x14ac:dyDescent="0.25">
      <c r="B97" s="104"/>
      <c r="C97" s="96" t="s">
        <v>20</v>
      </c>
      <c r="D97" s="97" t="s">
        <v>22</v>
      </c>
      <c r="E97" s="98"/>
      <c r="F97" s="98"/>
      <c r="G97" s="103"/>
      <c r="I97" s="1" t="str">
        <f t="shared" si="155"/>
        <v xml:space="preserve"> </v>
      </c>
      <c r="J97" s="4"/>
      <c r="K97" s="4"/>
      <c r="L97" s="11"/>
      <c r="N97" s="25" t="str">
        <f t="shared" si="156"/>
        <v xml:space="preserve"> </v>
      </c>
      <c r="O97" s="4" t="str">
        <f t="shared" si="157"/>
        <v xml:space="preserve"> </v>
      </c>
      <c r="P97" s="4"/>
      <c r="Q97" s="11"/>
      <c r="S97" s="25" t="str">
        <f t="shared" si="158"/>
        <v/>
      </c>
      <c r="T97" s="4" t="str">
        <f t="shared" si="159"/>
        <v xml:space="preserve"> </v>
      </c>
      <c r="U97" s="4"/>
      <c r="V97" s="11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  <c r="IW97" s="45"/>
      <c r="IX97" s="45"/>
    </row>
    <row r="98" spans="2:258" x14ac:dyDescent="0.25">
      <c r="B98" s="104"/>
      <c r="C98" s="96" t="s">
        <v>12</v>
      </c>
      <c r="D98" s="101" t="s">
        <v>12</v>
      </c>
      <c r="E98" s="98"/>
      <c r="F98" s="98"/>
      <c r="G98" s="103"/>
      <c r="I98" s="1" t="str">
        <f t="shared" si="155"/>
        <v xml:space="preserve"> </v>
      </c>
      <c r="J98" s="4"/>
      <c r="K98" s="4"/>
      <c r="L98" s="11"/>
      <c r="N98" s="25" t="str">
        <f t="shared" si="156"/>
        <v xml:space="preserve"> </v>
      </c>
      <c r="O98" s="4" t="str">
        <f t="shared" si="157"/>
        <v xml:space="preserve"> </v>
      </c>
      <c r="P98" s="4"/>
      <c r="Q98" s="11"/>
      <c r="S98" s="25" t="str">
        <f t="shared" si="158"/>
        <v/>
      </c>
      <c r="T98" s="4" t="str">
        <f t="shared" si="159"/>
        <v xml:space="preserve"> </v>
      </c>
      <c r="U98" s="4"/>
      <c r="V98" s="11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  <c r="IW98" s="45"/>
      <c r="IX98" s="45"/>
    </row>
    <row r="99" spans="2:258" x14ac:dyDescent="0.25">
      <c r="B99" s="104"/>
      <c r="C99" s="100"/>
      <c r="D99" s="101"/>
      <c r="E99" s="98"/>
      <c r="F99" s="98"/>
      <c r="G99" s="103"/>
      <c r="I99" s="1" t="str">
        <f t="shared" si="155"/>
        <v xml:space="preserve"> </v>
      </c>
      <c r="J99" s="4"/>
      <c r="K99" s="4"/>
      <c r="L99" s="11"/>
      <c r="N99" s="25" t="str">
        <f t="shared" si="156"/>
        <v xml:space="preserve"> </v>
      </c>
      <c r="O99" s="4" t="str">
        <f t="shared" si="157"/>
        <v xml:space="preserve"> </v>
      </c>
      <c r="P99" s="4"/>
      <c r="Q99" s="11"/>
      <c r="S99" s="25" t="str">
        <f t="shared" si="158"/>
        <v/>
      </c>
      <c r="T99" s="4" t="str">
        <f t="shared" si="159"/>
        <v xml:space="preserve"> </v>
      </c>
      <c r="U99" s="4"/>
      <c r="V99" s="11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  <c r="IW99" s="45"/>
      <c r="IX99" s="45"/>
    </row>
    <row r="100" spans="2:258" ht="25.5" x14ac:dyDescent="0.25">
      <c r="B100" s="91" t="s">
        <v>37</v>
      </c>
      <c r="C100" s="92">
        <v>1</v>
      </c>
      <c r="D100" s="93" t="s">
        <v>23</v>
      </c>
      <c r="E100" s="94"/>
      <c r="F100" s="94"/>
      <c r="G100" s="102"/>
      <c r="I100" s="20">
        <f t="shared" ref="I100" si="160">+COUNTIF(I101:I105,"=x")+COUNTIF(I101:I105,"=vencida")+COUNTIF(I101:I105,"=cumplida")</f>
        <v>0</v>
      </c>
      <c r="J100" s="21">
        <f t="shared" ref="J100" si="161">+COUNTIF(J101:J105,"=x")</f>
        <v>0</v>
      </c>
      <c r="K100" s="22" t="str">
        <f t="shared" ref="K100" si="162">IFERROR(+J100/I100,"No se programaron actividades relacionadas con este objetivo")</f>
        <v>No se programaron actividades relacionadas con este objetivo</v>
      </c>
      <c r="L100" s="26"/>
      <c r="N100" s="20">
        <f t="shared" ref="N100" si="163">+COUNTIF(N101:N105,"=x")+COUNTIF(N101:N105,"=vencida")+COUNTIF(N101:N105,"=cumplida")</f>
        <v>0</v>
      </c>
      <c r="O100" s="21">
        <f t="shared" ref="O100" si="164">+COUNTIF(O101:O105,"=x")+COUNTIF(O101:O105,"=Cumplida")</f>
        <v>0</v>
      </c>
      <c r="P100" s="22" t="str">
        <f t="shared" ref="P100" si="165">IF(N100=0,"No se programaron actividades relacionadas con este objetivo",O100/N100)</f>
        <v>No se programaron actividades relacionadas con este objetivo</v>
      </c>
      <c r="Q100" s="26"/>
      <c r="S100" s="20">
        <f t="shared" ref="S100" si="166">+COUNTIF(S101:S105,"=x")+COUNTIF(S101:S105,"=vencida")+COUNTIF(S101:S105,"=cumplida")</f>
        <v>0</v>
      </c>
      <c r="T100" s="21">
        <f t="shared" ref="T100" si="167">+COUNTIF(T101:T105,"=x")+COUNTIF(T101:T105,"=Cumplida")</f>
        <v>0</v>
      </c>
      <c r="U100" s="22" t="str">
        <f t="shared" ref="U100" si="168">IF(S100=0,"No se programaron actividades relacionadas con este objetivo",T100/S100)</f>
        <v>No se programaron actividades relacionadas con este objetivo</v>
      </c>
      <c r="V100" s="30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  <c r="IW100" s="45"/>
      <c r="IX100" s="45"/>
    </row>
    <row r="101" spans="2:258" x14ac:dyDescent="0.25">
      <c r="B101" s="104"/>
      <c r="C101" s="96" t="s">
        <v>13</v>
      </c>
      <c r="D101" s="97" t="s">
        <v>24</v>
      </c>
      <c r="E101" s="98"/>
      <c r="F101" s="98"/>
      <c r="G101" s="103"/>
      <c r="I101" s="1" t="str">
        <f t="shared" ref="I101:I105" si="169">+IF(AND(G101&lt;=$K$10,G101&gt;0),"x"," ")</f>
        <v xml:space="preserve"> </v>
      </c>
      <c r="J101" s="4"/>
      <c r="K101" s="4"/>
      <c r="L101" s="11"/>
      <c r="N101" s="25" t="str">
        <f t="shared" ref="N101:N105" si="170">+IF(AND(G101&lt;=$P$10,G101&gt;0),IF(G101&lt;=$K$10,IF(J101="x","cumplida","vencida"),"x")," ")</f>
        <v xml:space="preserve"> </v>
      </c>
      <c r="O101" s="4" t="str">
        <f t="shared" ref="O101:O105" si="171">+IF(N101="cumplida","x"," ")</f>
        <v xml:space="preserve"> </v>
      </c>
      <c r="P101" s="4"/>
      <c r="Q101" s="11"/>
      <c r="S101" s="25" t="str">
        <f t="shared" ref="S101:S105" si="172">+IF(N101="cumplida","cumplida",IF(OR(N101="vencida",N101="x"),IF(O101="x","cumplida","vencida"),IF(G101&gt;0,"x","")))</f>
        <v/>
      </c>
      <c r="T101" s="4" t="str">
        <f t="shared" ref="T101:T105" si="173">+IF(S101="cumplida","x"," ")</f>
        <v xml:space="preserve"> </v>
      </c>
      <c r="U101" s="4"/>
      <c r="V101" s="11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  <c r="IW101" s="45"/>
      <c r="IX101" s="45"/>
    </row>
    <row r="102" spans="2:258" x14ac:dyDescent="0.25">
      <c r="B102" s="104"/>
      <c r="C102" s="96" t="s">
        <v>14</v>
      </c>
      <c r="D102" s="97" t="s">
        <v>25</v>
      </c>
      <c r="E102" s="98"/>
      <c r="F102" s="98"/>
      <c r="G102" s="103"/>
      <c r="I102" s="1" t="str">
        <f t="shared" si="169"/>
        <v xml:space="preserve"> </v>
      </c>
      <c r="J102" s="4"/>
      <c r="K102" s="4"/>
      <c r="L102" s="11"/>
      <c r="N102" s="25" t="str">
        <f t="shared" si="170"/>
        <v xml:space="preserve"> </v>
      </c>
      <c r="O102" s="4" t="str">
        <f t="shared" si="171"/>
        <v xml:space="preserve"> </v>
      </c>
      <c r="P102" s="4"/>
      <c r="Q102" s="11"/>
      <c r="S102" s="25" t="str">
        <f t="shared" si="172"/>
        <v/>
      </c>
      <c r="T102" s="4" t="str">
        <f t="shared" si="173"/>
        <v xml:space="preserve"> </v>
      </c>
      <c r="U102" s="4"/>
      <c r="V102" s="11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  <c r="IW102" s="45"/>
      <c r="IX102" s="45"/>
    </row>
    <row r="103" spans="2:258" x14ac:dyDescent="0.25">
      <c r="B103" s="104"/>
      <c r="C103" s="96" t="s">
        <v>15</v>
      </c>
      <c r="D103" s="97" t="s">
        <v>26</v>
      </c>
      <c r="E103" s="98"/>
      <c r="F103" s="98"/>
      <c r="G103" s="103"/>
      <c r="I103" s="1" t="str">
        <f t="shared" si="169"/>
        <v xml:space="preserve"> </v>
      </c>
      <c r="J103" s="4"/>
      <c r="K103" s="4"/>
      <c r="L103" s="11"/>
      <c r="N103" s="25" t="str">
        <f t="shared" si="170"/>
        <v xml:space="preserve"> </v>
      </c>
      <c r="O103" s="4" t="str">
        <f t="shared" si="171"/>
        <v xml:space="preserve"> </v>
      </c>
      <c r="P103" s="4"/>
      <c r="Q103" s="11"/>
      <c r="S103" s="25" t="str">
        <f t="shared" si="172"/>
        <v/>
      </c>
      <c r="T103" s="4" t="str">
        <f t="shared" si="173"/>
        <v xml:space="preserve"> </v>
      </c>
      <c r="U103" s="4"/>
      <c r="V103" s="11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  <c r="IW103" s="45"/>
      <c r="IX103" s="45"/>
    </row>
    <row r="104" spans="2:258" x14ac:dyDescent="0.25">
      <c r="B104" s="104"/>
      <c r="C104" s="100" t="s">
        <v>12</v>
      </c>
      <c r="D104" s="101" t="s">
        <v>12</v>
      </c>
      <c r="E104" s="98"/>
      <c r="F104" s="98"/>
      <c r="G104" s="103"/>
      <c r="I104" s="1" t="str">
        <f t="shared" si="169"/>
        <v xml:space="preserve"> </v>
      </c>
      <c r="J104" s="4"/>
      <c r="K104" s="4"/>
      <c r="L104" s="11"/>
      <c r="N104" s="25" t="str">
        <f t="shared" si="170"/>
        <v xml:space="preserve"> </v>
      </c>
      <c r="O104" s="4" t="str">
        <f t="shared" si="171"/>
        <v xml:space="preserve"> </v>
      </c>
      <c r="P104" s="4"/>
      <c r="Q104" s="11"/>
      <c r="S104" s="25" t="str">
        <f t="shared" si="172"/>
        <v/>
      </c>
      <c r="T104" s="4" t="str">
        <f t="shared" si="173"/>
        <v xml:space="preserve"> </v>
      </c>
      <c r="U104" s="4"/>
      <c r="V104" s="11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  <c r="IW104" s="45"/>
      <c r="IX104" s="45"/>
    </row>
    <row r="105" spans="2:258" x14ac:dyDescent="0.25">
      <c r="B105" s="104"/>
      <c r="C105" s="100"/>
      <c r="D105" s="101"/>
      <c r="E105" s="98"/>
      <c r="F105" s="98"/>
      <c r="G105" s="103"/>
      <c r="I105" s="1" t="str">
        <f t="shared" si="169"/>
        <v xml:space="preserve"> </v>
      </c>
      <c r="J105" s="4"/>
      <c r="K105" s="4"/>
      <c r="L105" s="11"/>
      <c r="N105" s="25" t="str">
        <f t="shared" si="170"/>
        <v xml:space="preserve"> </v>
      </c>
      <c r="O105" s="4" t="str">
        <f t="shared" si="171"/>
        <v xml:space="preserve"> </v>
      </c>
      <c r="P105" s="4"/>
      <c r="Q105" s="11"/>
      <c r="S105" s="25" t="str">
        <f t="shared" si="172"/>
        <v/>
      </c>
      <c r="T105" s="4" t="str">
        <f t="shared" si="173"/>
        <v xml:space="preserve"> </v>
      </c>
      <c r="U105" s="4"/>
      <c r="V105" s="11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  <c r="IW105" s="45"/>
      <c r="IX105" s="45"/>
    </row>
    <row r="106" spans="2:258" ht="25.5" x14ac:dyDescent="0.25">
      <c r="B106" s="104"/>
      <c r="C106" s="92">
        <v>2</v>
      </c>
      <c r="D106" s="93" t="s">
        <v>17</v>
      </c>
      <c r="E106" s="94"/>
      <c r="F106" s="94"/>
      <c r="G106" s="102"/>
      <c r="I106" s="20">
        <f t="shared" ref="I106" si="174">+COUNTIF(I107:I111,"=x")+COUNTIF(I107:I111,"=vencida")+COUNTIF(I107:I111,"=cumplida")</f>
        <v>0</v>
      </c>
      <c r="J106" s="21">
        <f t="shared" ref="J106" si="175">+COUNTIF(J107:J111,"=x")</f>
        <v>0</v>
      </c>
      <c r="K106" s="22" t="str">
        <f t="shared" ref="K106" si="176">IFERROR(+J106/I106,"No se programaron actividades relacionadas con este objetivo")</f>
        <v>No se programaron actividades relacionadas con este objetivo</v>
      </c>
      <c r="L106" s="26"/>
      <c r="N106" s="20">
        <f t="shared" ref="N106" si="177">+COUNTIF(N107:N111,"=x")+COUNTIF(N107:N111,"=vencida")+COUNTIF(N107:N111,"=cumplida")</f>
        <v>0</v>
      </c>
      <c r="O106" s="21">
        <f t="shared" ref="O106" si="178">+COUNTIF(O107:O111,"=x")+COUNTIF(O107:O111,"=Cumplida")</f>
        <v>0</v>
      </c>
      <c r="P106" s="22" t="str">
        <f t="shared" ref="P106" si="179">IF(N106=0,"No se programaron actividades relacionadas con este objetivo",O106/N106)</f>
        <v>No se programaron actividades relacionadas con este objetivo</v>
      </c>
      <c r="Q106" s="26"/>
      <c r="S106" s="20">
        <f t="shared" ref="S106" si="180">+COUNTIF(S107:S111,"=x")+COUNTIF(S107:S111,"=vencida")+COUNTIF(S107:S111,"=cumplida")</f>
        <v>0</v>
      </c>
      <c r="T106" s="21">
        <f t="shared" ref="T106" si="181">+COUNTIF(T107:T111,"=x")+COUNTIF(T107:T111,"=Cumplida")</f>
        <v>0</v>
      </c>
      <c r="U106" s="22" t="str">
        <f t="shared" ref="U106" si="182">IF(S106=0,"No se programaron actividades relacionadas con este objetivo",T106/S106)</f>
        <v>No se programaron actividades relacionadas con este objetivo</v>
      </c>
      <c r="V106" s="30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  <c r="IW106" s="45"/>
      <c r="IX106" s="45"/>
    </row>
    <row r="107" spans="2:258" x14ac:dyDescent="0.25">
      <c r="B107" s="104"/>
      <c r="C107" s="96" t="s">
        <v>18</v>
      </c>
      <c r="D107" s="97" t="s">
        <v>16</v>
      </c>
      <c r="E107" s="98"/>
      <c r="F107" s="98"/>
      <c r="G107" s="103"/>
      <c r="I107" s="1" t="str">
        <f t="shared" ref="I107:I111" si="183">+IF(AND(G107&lt;=$K$10,G107&gt;0),"x"," ")</f>
        <v xml:space="preserve"> </v>
      </c>
      <c r="J107" s="4"/>
      <c r="K107" s="4"/>
      <c r="L107" s="11"/>
      <c r="N107" s="25" t="str">
        <f t="shared" ref="N107:N111" si="184">+IF(AND(G107&lt;=$P$10,G107&gt;0),IF(G107&lt;=$K$10,IF(J107="x","cumplida","vencida"),"x")," ")</f>
        <v xml:space="preserve"> </v>
      </c>
      <c r="O107" s="4" t="str">
        <f t="shared" ref="O107:O111" si="185">+IF(N107="cumplida","x"," ")</f>
        <v xml:space="preserve"> </v>
      </c>
      <c r="P107" s="4"/>
      <c r="Q107" s="11"/>
      <c r="S107" s="25" t="str">
        <f t="shared" ref="S107:S111" si="186">+IF(N107="cumplida","cumplida",IF(OR(N107="vencida",N107="x"),IF(O107="x","cumplida","vencida"),IF(G107&gt;0,"x","")))</f>
        <v/>
      </c>
      <c r="T107" s="4" t="str">
        <f t="shared" ref="T107:T111" si="187">+IF(S107="cumplida","x"," ")</f>
        <v xml:space="preserve"> </v>
      </c>
      <c r="U107" s="4"/>
      <c r="V107" s="11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  <c r="IW107" s="45"/>
      <c r="IX107" s="45"/>
    </row>
    <row r="108" spans="2:258" x14ac:dyDescent="0.25">
      <c r="B108" s="104"/>
      <c r="C108" s="96" t="s">
        <v>19</v>
      </c>
      <c r="D108" s="97" t="s">
        <v>21</v>
      </c>
      <c r="E108" s="98"/>
      <c r="F108" s="98"/>
      <c r="G108" s="103"/>
      <c r="I108" s="1" t="str">
        <f t="shared" si="183"/>
        <v xml:space="preserve"> </v>
      </c>
      <c r="J108" s="4"/>
      <c r="K108" s="4"/>
      <c r="L108" s="11"/>
      <c r="N108" s="25" t="str">
        <f t="shared" si="184"/>
        <v xml:space="preserve"> </v>
      </c>
      <c r="O108" s="4" t="str">
        <f t="shared" si="185"/>
        <v xml:space="preserve"> </v>
      </c>
      <c r="P108" s="4"/>
      <c r="Q108" s="11"/>
      <c r="S108" s="25" t="str">
        <f t="shared" si="186"/>
        <v/>
      </c>
      <c r="T108" s="4" t="str">
        <f t="shared" si="187"/>
        <v xml:space="preserve"> </v>
      </c>
      <c r="U108" s="4"/>
      <c r="V108" s="11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  <c r="IV108" s="45"/>
      <c r="IW108" s="45"/>
      <c r="IX108" s="45"/>
    </row>
    <row r="109" spans="2:258" x14ac:dyDescent="0.25">
      <c r="B109" s="104"/>
      <c r="C109" s="96" t="s">
        <v>20</v>
      </c>
      <c r="D109" s="97" t="s">
        <v>22</v>
      </c>
      <c r="E109" s="98"/>
      <c r="F109" s="98"/>
      <c r="G109" s="103"/>
      <c r="I109" s="1" t="str">
        <f t="shared" si="183"/>
        <v xml:space="preserve"> </v>
      </c>
      <c r="J109" s="4"/>
      <c r="K109" s="4"/>
      <c r="L109" s="11"/>
      <c r="N109" s="25" t="str">
        <f t="shared" si="184"/>
        <v xml:space="preserve"> </v>
      </c>
      <c r="O109" s="4" t="str">
        <f t="shared" si="185"/>
        <v xml:space="preserve"> </v>
      </c>
      <c r="P109" s="4"/>
      <c r="Q109" s="11"/>
      <c r="S109" s="25" t="str">
        <f t="shared" si="186"/>
        <v/>
      </c>
      <c r="T109" s="4" t="str">
        <f t="shared" si="187"/>
        <v xml:space="preserve"> </v>
      </c>
      <c r="U109" s="4"/>
      <c r="V109" s="11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  <c r="IV109" s="45"/>
      <c r="IW109" s="45"/>
      <c r="IX109" s="45"/>
    </row>
    <row r="110" spans="2:258" x14ac:dyDescent="0.25">
      <c r="B110" s="104"/>
      <c r="C110" s="96" t="s">
        <v>12</v>
      </c>
      <c r="D110" s="101" t="s">
        <v>12</v>
      </c>
      <c r="E110" s="98"/>
      <c r="F110" s="98"/>
      <c r="G110" s="103"/>
      <c r="I110" s="1" t="str">
        <f t="shared" si="183"/>
        <v xml:space="preserve"> </v>
      </c>
      <c r="J110" s="4"/>
      <c r="K110" s="4"/>
      <c r="L110" s="11"/>
      <c r="N110" s="25" t="str">
        <f t="shared" si="184"/>
        <v xml:space="preserve"> </v>
      </c>
      <c r="O110" s="4" t="str">
        <f t="shared" si="185"/>
        <v xml:space="preserve"> </v>
      </c>
      <c r="P110" s="4"/>
      <c r="Q110" s="11"/>
      <c r="S110" s="25" t="str">
        <f t="shared" si="186"/>
        <v/>
      </c>
      <c r="T110" s="4" t="str">
        <f t="shared" si="187"/>
        <v xml:space="preserve"> </v>
      </c>
      <c r="U110" s="4"/>
      <c r="V110" s="11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  <c r="IW110" s="45"/>
      <c r="IX110" s="45"/>
    </row>
    <row r="111" spans="2:258" x14ac:dyDescent="0.25">
      <c r="B111" s="104"/>
      <c r="C111" s="100"/>
      <c r="D111" s="101"/>
      <c r="E111" s="98"/>
      <c r="F111" s="98"/>
      <c r="G111" s="103"/>
      <c r="I111" s="1" t="str">
        <f t="shared" si="183"/>
        <v xml:space="preserve"> </v>
      </c>
      <c r="J111" s="4"/>
      <c r="K111" s="4"/>
      <c r="L111" s="11"/>
      <c r="N111" s="25" t="str">
        <f t="shared" si="184"/>
        <v xml:space="preserve"> </v>
      </c>
      <c r="O111" s="4" t="str">
        <f t="shared" si="185"/>
        <v xml:space="preserve"> </v>
      </c>
      <c r="P111" s="4"/>
      <c r="Q111" s="11"/>
      <c r="S111" s="25" t="str">
        <f t="shared" si="186"/>
        <v/>
      </c>
      <c r="T111" s="4" t="str">
        <f t="shared" si="187"/>
        <v xml:space="preserve"> </v>
      </c>
      <c r="U111" s="4"/>
      <c r="V111" s="11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  <c r="IW111" s="45"/>
      <c r="IX111" s="45"/>
    </row>
    <row r="112" spans="2:258" ht="25.5" x14ac:dyDescent="0.25">
      <c r="B112" s="91" t="s">
        <v>38</v>
      </c>
      <c r="C112" s="92">
        <v>1</v>
      </c>
      <c r="D112" s="93" t="s">
        <v>23</v>
      </c>
      <c r="E112" s="94"/>
      <c r="F112" s="94"/>
      <c r="G112" s="102"/>
      <c r="I112" s="20">
        <f t="shared" ref="I112" si="188">+COUNTIF(I113:I117,"=x")+COUNTIF(I113:I117,"=vencida")+COUNTIF(I113:I117,"=cumplida")</f>
        <v>0</v>
      </c>
      <c r="J112" s="21">
        <f t="shared" ref="J112" si="189">+COUNTIF(J113:J117,"=x")</f>
        <v>0</v>
      </c>
      <c r="K112" s="22" t="str">
        <f t="shared" ref="K112" si="190">IFERROR(+J112/I112,"No se programaron actividades relacionadas con este objetivo")</f>
        <v>No se programaron actividades relacionadas con este objetivo</v>
      </c>
      <c r="L112" s="26"/>
      <c r="N112" s="20">
        <f t="shared" ref="N112" si="191">+COUNTIF(N113:N117,"=x")+COUNTIF(N113:N117,"=vencida")+COUNTIF(N113:N117,"=cumplida")</f>
        <v>0</v>
      </c>
      <c r="O112" s="21">
        <f t="shared" ref="O112" si="192">+COUNTIF(O113:O117,"=x")+COUNTIF(O113:O117,"=Cumplida")</f>
        <v>0</v>
      </c>
      <c r="P112" s="22" t="str">
        <f t="shared" ref="P112" si="193">IF(N112=0,"No se programaron actividades relacionadas con este objetivo",O112/N112)</f>
        <v>No se programaron actividades relacionadas con este objetivo</v>
      </c>
      <c r="Q112" s="26"/>
      <c r="S112" s="20">
        <f t="shared" ref="S112" si="194">+COUNTIF(S113:S117,"=x")+COUNTIF(S113:S117,"=vencida")+COUNTIF(S113:S117,"=cumplida")</f>
        <v>0</v>
      </c>
      <c r="T112" s="21">
        <f t="shared" ref="T112" si="195">+COUNTIF(T113:T117,"=x")+COUNTIF(T113:T117,"=Cumplida")</f>
        <v>0</v>
      </c>
      <c r="U112" s="22" t="str">
        <f t="shared" ref="U112" si="196">IF(S112=0,"No se programaron actividades relacionadas con este objetivo",T112/S112)</f>
        <v>No se programaron actividades relacionadas con este objetivo</v>
      </c>
      <c r="V112" s="30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  <c r="IW112" s="45"/>
      <c r="IX112" s="45"/>
    </row>
    <row r="113" spans="2:258" x14ac:dyDescent="0.25">
      <c r="B113" s="104"/>
      <c r="C113" s="96" t="s">
        <v>13</v>
      </c>
      <c r="D113" s="97" t="s">
        <v>24</v>
      </c>
      <c r="E113" s="98"/>
      <c r="F113" s="98"/>
      <c r="G113" s="103"/>
      <c r="I113" s="1" t="str">
        <f t="shared" ref="I113:I117" si="197">+IF(AND(G113&lt;=$K$10,G113&gt;0),"x"," ")</f>
        <v xml:space="preserve"> </v>
      </c>
      <c r="J113" s="4"/>
      <c r="K113" s="4"/>
      <c r="L113" s="11"/>
      <c r="N113" s="25" t="str">
        <f t="shared" ref="N113:N117" si="198">+IF(AND(G113&lt;=$P$10,G113&gt;0),IF(G113&lt;=$K$10,IF(J113="x","cumplida","vencida"),"x")," ")</f>
        <v xml:space="preserve"> </v>
      </c>
      <c r="O113" s="4" t="str">
        <f t="shared" ref="O113:O117" si="199">+IF(N113="cumplida","x"," ")</f>
        <v xml:space="preserve"> </v>
      </c>
      <c r="P113" s="4"/>
      <c r="Q113" s="11"/>
      <c r="S113" s="25" t="str">
        <f t="shared" ref="S113:S117" si="200">+IF(N113="cumplida","cumplida",IF(OR(N113="vencida",N113="x"),IF(O113="x","cumplida","vencida"),IF(G113&gt;0,"x","")))</f>
        <v/>
      </c>
      <c r="T113" s="4" t="str">
        <f t="shared" ref="T113:T117" si="201">+IF(S113="cumplida","x"," ")</f>
        <v xml:space="preserve"> </v>
      </c>
      <c r="U113" s="4"/>
      <c r="V113" s="11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  <c r="IW113" s="45"/>
      <c r="IX113" s="45"/>
    </row>
    <row r="114" spans="2:258" x14ac:dyDescent="0.25">
      <c r="B114" s="104"/>
      <c r="C114" s="96" t="s">
        <v>14</v>
      </c>
      <c r="D114" s="97" t="s">
        <v>25</v>
      </c>
      <c r="E114" s="98"/>
      <c r="F114" s="98"/>
      <c r="G114" s="103"/>
      <c r="I114" s="1" t="str">
        <f t="shared" si="197"/>
        <v xml:space="preserve"> </v>
      </c>
      <c r="J114" s="4"/>
      <c r="K114" s="4"/>
      <c r="L114" s="11"/>
      <c r="N114" s="25" t="str">
        <f t="shared" si="198"/>
        <v xml:space="preserve"> </v>
      </c>
      <c r="O114" s="4" t="str">
        <f t="shared" si="199"/>
        <v xml:space="preserve"> </v>
      </c>
      <c r="P114" s="4"/>
      <c r="Q114" s="11"/>
      <c r="S114" s="25" t="str">
        <f t="shared" si="200"/>
        <v/>
      </c>
      <c r="T114" s="4" t="str">
        <f t="shared" si="201"/>
        <v xml:space="preserve"> </v>
      </c>
      <c r="U114" s="4"/>
      <c r="V114" s="11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  <c r="IW114" s="45"/>
      <c r="IX114" s="45"/>
    </row>
    <row r="115" spans="2:258" x14ac:dyDescent="0.25">
      <c r="B115" s="104"/>
      <c r="C115" s="96" t="s">
        <v>15</v>
      </c>
      <c r="D115" s="97" t="s">
        <v>26</v>
      </c>
      <c r="E115" s="98"/>
      <c r="F115" s="98"/>
      <c r="G115" s="103"/>
      <c r="I115" s="1" t="str">
        <f t="shared" si="197"/>
        <v xml:space="preserve"> </v>
      </c>
      <c r="J115" s="4"/>
      <c r="K115" s="4"/>
      <c r="L115" s="11"/>
      <c r="N115" s="25" t="str">
        <f t="shared" si="198"/>
        <v xml:space="preserve"> </v>
      </c>
      <c r="O115" s="4" t="str">
        <f t="shared" si="199"/>
        <v xml:space="preserve"> </v>
      </c>
      <c r="P115" s="4"/>
      <c r="Q115" s="11"/>
      <c r="S115" s="25" t="str">
        <f t="shared" si="200"/>
        <v/>
      </c>
      <c r="T115" s="4" t="str">
        <f t="shared" si="201"/>
        <v xml:space="preserve"> </v>
      </c>
      <c r="U115" s="4"/>
      <c r="V115" s="11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  <c r="IW115" s="45"/>
      <c r="IX115" s="45"/>
    </row>
    <row r="116" spans="2:258" x14ac:dyDescent="0.25">
      <c r="B116" s="104"/>
      <c r="C116" s="100" t="s">
        <v>12</v>
      </c>
      <c r="D116" s="101" t="s">
        <v>12</v>
      </c>
      <c r="E116" s="98"/>
      <c r="F116" s="98"/>
      <c r="G116" s="103"/>
      <c r="I116" s="1" t="str">
        <f t="shared" si="197"/>
        <v xml:space="preserve"> </v>
      </c>
      <c r="J116" s="4"/>
      <c r="K116" s="4"/>
      <c r="L116" s="11"/>
      <c r="N116" s="25" t="str">
        <f t="shared" si="198"/>
        <v xml:space="preserve"> </v>
      </c>
      <c r="O116" s="4" t="str">
        <f t="shared" si="199"/>
        <v xml:space="preserve"> </v>
      </c>
      <c r="P116" s="4"/>
      <c r="Q116" s="11"/>
      <c r="S116" s="25" t="str">
        <f t="shared" si="200"/>
        <v/>
      </c>
      <c r="T116" s="4" t="str">
        <f t="shared" si="201"/>
        <v xml:space="preserve"> </v>
      </c>
      <c r="U116" s="4"/>
      <c r="V116" s="11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  <c r="IW116" s="45"/>
      <c r="IX116" s="45"/>
    </row>
    <row r="117" spans="2:258" x14ac:dyDescent="0.25">
      <c r="B117" s="104"/>
      <c r="C117" s="100"/>
      <c r="D117" s="101"/>
      <c r="E117" s="98"/>
      <c r="F117" s="98"/>
      <c r="G117" s="103"/>
      <c r="I117" s="1" t="str">
        <f t="shared" si="197"/>
        <v xml:space="preserve"> </v>
      </c>
      <c r="J117" s="4"/>
      <c r="K117" s="4"/>
      <c r="L117" s="11"/>
      <c r="N117" s="25" t="str">
        <f t="shared" si="198"/>
        <v xml:space="preserve"> </v>
      </c>
      <c r="O117" s="4" t="str">
        <f t="shared" si="199"/>
        <v xml:space="preserve"> </v>
      </c>
      <c r="P117" s="4"/>
      <c r="Q117" s="11"/>
      <c r="S117" s="25" t="str">
        <f t="shared" si="200"/>
        <v/>
      </c>
      <c r="T117" s="4" t="str">
        <f t="shared" si="201"/>
        <v xml:space="preserve"> </v>
      </c>
      <c r="U117" s="4"/>
      <c r="V117" s="11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  <c r="IW117" s="45"/>
      <c r="IX117" s="45"/>
    </row>
    <row r="118" spans="2:258" ht="25.5" x14ac:dyDescent="0.25">
      <c r="B118" s="104"/>
      <c r="C118" s="92">
        <v>2</v>
      </c>
      <c r="D118" s="93" t="s">
        <v>17</v>
      </c>
      <c r="E118" s="94"/>
      <c r="F118" s="94"/>
      <c r="G118" s="102"/>
      <c r="I118" s="20">
        <f t="shared" ref="I118" si="202">+COUNTIF(I119:I123,"=x")+COUNTIF(I119:I123,"=vencida")+COUNTIF(I119:I123,"=cumplida")</f>
        <v>0</v>
      </c>
      <c r="J118" s="21">
        <f t="shared" ref="J118" si="203">+COUNTIF(J119:J123,"=x")</f>
        <v>0</v>
      </c>
      <c r="K118" s="22" t="str">
        <f t="shared" ref="K118" si="204">IFERROR(+J118/I118,"No se programaron actividades relacionadas con este objetivo")</f>
        <v>No se programaron actividades relacionadas con este objetivo</v>
      </c>
      <c r="L118" s="26"/>
      <c r="N118" s="20">
        <f t="shared" ref="N118" si="205">+COUNTIF(N119:N123,"=x")+COUNTIF(N119:N123,"=vencida")+COUNTIF(N119:N123,"=cumplida")</f>
        <v>0</v>
      </c>
      <c r="O118" s="21">
        <f t="shared" ref="O118" si="206">+COUNTIF(O119:O123,"=x")+COUNTIF(O119:O123,"=Cumplida")</f>
        <v>0</v>
      </c>
      <c r="P118" s="22" t="str">
        <f t="shared" ref="P118" si="207">IF(N118=0,"No se programaron actividades relacionadas con este objetivo",O118/N118)</f>
        <v>No se programaron actividades relacionadas con este objetivo</v>
      </c>
      <c r="Q118" s="26"/>
      <c r="S118" s="20">
        <f t="shared" ref="S118" si="208">+COUNTIF(S119:S123,"=x")+COUNTIF(S119:S123,"=vencida")+COUNTIF(S119:S123,"=cumplida")</f>
        <v>0</v>
      </c>
      <c r="T118" s="21">
        <f t="shared" ref="T118" si="209">+COUNTIF(T119:T123,"=x")+COUNTIF(T119:T123,"=Cumplida")</f>
        <v>0</v>
      </c>
      <c r="U118" s="22" t="str">
        <f t="shared" ref="U118" si="210">IF(S118=0,"No se programaron actividades relacionadas con este objetivo",T118/S118)</f>
        <v>No se programaron actividades relacionadas con este objetivo</v>
      </c>
      <c r="V118" s="30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  <c r="IV118" s="45"/>
      <c r="IW118" s="45"/>
      <c r="IX118" s="45"/>
    </row>
    <row r="119" spans="2:258" x14ac:dyDescent="0.25">
      <c r="B119" s="104"/>
      <c r="C119" s="96" t="s">
        <v>18</v>
      </c>
      <c r="D119" s="97" t="s">
        <v>16</v>
      </c>
      <c r="E119" s="98"/>
      <c r="F119" s="98"/>
      <c r="G119" s="103"/>
      <c r="I119" s="1" t="str">
        <f t="shared" ref="I119:I123" si="211">+IF(AND(G119&lt;=$K$10,G119&gt;0),"x"," ")</f>
        <v xml:space="preserve"> </v>
      </c>
      <c r="J119" s="4"/>
      <c r="K119" s="4"/>
      <c r="L119" s="11"/>
      <c r="N119" s="25" t="str">
        <f t="shared" ref="N119:N123" si="212">+IF(AND(G119&lt;=$P$10,G119&gt;0),IF(G119&lt;=$K$10,IF(J119="x","cumplida","vencida"),"x")," ")</f>
        <v xml:space="preserve"> </v>
      </c>
      <c r="O119" s="4" t="str">
        <f t="shared" ref="O119:O123" si="213">+IF(N119="cumplida","x"," ")</f>
        <v xml:space="preserve"> </v>
      </c>
      <c r="P119" s="4"/>
      <c r="Q119" s="11"/>
      <c r="S119" s="25" t="str">
        <f t="shared" ref="S119:S123" si="214">+IF(N119="cumplida","cumplida",IF(OR(N119="vencida",N119="x"),IF(O119="x","cumplida","vencida"),IF(G119&gt;0,"x","")))</f>
        <v/>
      </c>
      <c r="T119" s="4" t="str">
        <f t="shared" ref="T119:T123" si="215">+IF(S119="cumplida","x"," ")</f>
        <v xml:space="preserve"> </v>
      </c>
      <c r="U119" s="4"/>
      <c r="V119" s="11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  <c r="IV119" s="45"/>
      <c r="IW119" s="45"/>
      <c r="IX119" s="45"/>
    </row>
    <row r="120" spans="2:258" x14ac:dyDescent="0.25">
      <c r="B120" s="104"/>
      <c r="C120" s="96" t="s">
        <v>19</v>
      </c>
      <c r="D120" s="97" t="s">
        <v>21</v>
      </c>
      <c r="E120" s="98"/>
      <c r="F120" s="98"/>
      <c r="G120" s="103"/>
      <c r="I120" s="1" t="str">
        <f t="shared" si="211"/>
        <v xml:space="preserve"> </v>
      </c>
      <c r="J120" s="4"/>
      <c r="K120" s="4"/>
      <c r="L120" s="11"/>
      <c r="N120" s="25" t="str">
        <f t="shared" si="212"/>
        <v xml:space="preserve"> </v>
      </c>
      <c r="O120" s="4" t="str">
        <f t="shared" si="213"/>
        <v xml:space="preserve"> </v>
      </c>
      <c r="P120" s="4"/>
      <c r="Q120" s="11"/>
      <c r="S120" s="25" t="str">
        <f t="shared" si="214"/>
        <v/>
      </c>
      <c r="T120" s="4" t="str">
        <f t="shared" si="215"/>
        <v xml:space="preserve"> </v>
      </c>
      <c r="U120" s="4"/>
      <c r="V120" s="11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  <c r="IV120" s="45"/>
      <c r="IW120" s="45"/>
      <c r="IX120" s="45"/>
    </row>
    <row r="121" spans="2:258" x14ac:dyDescent="0.25">
      <c r="B121" s="104"/>
      <c r="C121" s="96" t="s">
        <v>20</v>
      </c>
      <c r="D121" s="97" t="s">
        <v>22</v>
      </c>
      <c r="E121" s="98"/>
      <c r="F121" s="98"/>
      <c r="G121" s="103"/>
      <c r="I121" s="1" t="str">
        <f t="shared" si="211"/>
        <v xml:space="preserve"> </v>
      </c>
      <c r="J121" s="4"/>
      <c r="K121" s="4"/>
      <c r="L121" s="11"/>
      <c r="N121" s="25" t="str">
        <f t="shared" si="212"/>
        <v xml:space="preserve"> </v>
      </c>
      <c r="O121" s="4" t="str">
        <f t="shared" si="213"/>
        <v xml:space="preserve"> </v>
      </c>
      <c r="P121" s="4"/>
      <c r="Q121" s="11"/>
      <c r="S121" s="25" t="str">
        <f t="shared" si="214"/>
        <v/>
      </c>
      <c r="T121" s="4" t="str">
        <f t="shared" si="215"/>
        <v xml:space="preserve"> </v>
      </c>
      <c r="U121" s="4"/>
      <c r="V121" s="11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  <c r="IV121" s="45"/>
      <c r="IW121" s="45"/>
      <c r="IX121" s="45"/>
    </row>
    <row r="122" spans="2:258" x14ac:dyDescent="0.25">
      <c r="B122" s="104"/>
      <c r="C122" s="96" t="s">
        <v>12</v>
      </c>
      <c r="D122" s="101" t="s">
        <v>12</v>
      </c>
      <c r="E122" s="98"/>
      <c r="F122" s="98"/>
      <c r="G122" s="103"/>
      <c r="I122" s="1" t="str">
        <f t="shared" si="211"/>
        <v xml:space="preserve"> </v>
      </c>
      <c r="J122" s="4"/>
      <c r="K122" s="4"/>
      <c r="L122" s="11"/>
      <c r="N122" s="25" t="str">
        <f t="shared" si="212"/>
        <v xml:space="preserve"> </v>
      </c>
      <c r="O122" s="4" t="str">
        <f t="shared" si="213"/>
        <v xml:space="preserve"> </v>
      </c>
      <c r="P122" s="4"/>
      <c r="Q122" s="11"/>
      <c r="S122" s="25" t="str">
        <f t="shared" si="214"/>
        <v/>
      </c>
      <c r="T122" s="4" t="str">
        <f t="shared" si="215"/>
        <v xml:space="preserve"> </v>
      </c>
      <c r="U122" s="4"/>
      <c r="V122" s="11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  <c r="IV122" s="45"/>
      <c r="IW122" s="45"/>
      <c r="IX122" s="45"/>
    </row>
    <row r="123" spans="2:258" x14ac:dyDescent="0.25">
      <c r="B123" s="104"/>
      <c r="C123" s="100"/>
      <c r="D123" s="101"/>
      <c r="E123" s="98"/>
      <c r="F123" s="98"/>
      <c r="G123" s="103"/>
      <c r="I123" s="1" t="str">
        <f t="shared" si="211"/>
        <v xml:space="preserve"> </v>
      </c>
      <c r="J123" s="4"/>
      <c r="K123" s="4"/>
      <c r="L123" s="11"/>
      <c r="N123" s="25" t="str">
        <f t="shared" si="212"/>
        <v xml:space="preserve"> </v>
      </c>
      <c r="O123" s="4" t="str">
        <f t="shared" si="213"/>
        <v xml:space="preserve"> </v>
      </c>
      <c r="P123" s="4"/>
      <c r="Q123" s="11"/>
      <c r="S123" s="25" t="str">
        <f t="shared" si="214"/>
        <v/>
      </c>
      <c r="T123" s="4" t="str">
        <f t="shared" si="215"/>
        <v xml:space="preserve"> </v>
      </c>
      <c r="U123" s="4"/>
      <c r="V123" s="11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  <c r="IV123" s="45"/>
      <c r="IW123" s="45"/>
      <c r="IX123" s="45"/>
    </row>
    <row r="124" spans="2:258" ht="25.5" x14ac:dyDescent="0.25">
      <c r="B124" s="91" t="s">
        <v>39</v>
      </c>
      <c r="C124" s="92">
        <v>1</v>
      </c>
      <c r="D124" s="93" t="s">
        <v>23</v>
      </c>
      <c r="E124" s="94"/>
      <c r="F124" s="94"/>
      <c r="G124" s="102"/>
      <c r="I124" s="20">
        <f t="shared" ref="I124" si="216">+COUNTIF(I125:I129,"=x")+COUNTIF(I125:I129,"=vencida")+COUNTIF(I125:I129,"=cumplida")</f>
        <v>0</v>
      </c>
      <c r="J124" s="21">
        <f t="shared" ref="J124" si="217">+COUNTIF(J125:J129,"=x")</f>
        <v>0</v>
      </c>
      <c r="K124" s="22" t="str">
        <f t="shared" ref="K124" si="218">IFERROR(+J124/I124,"No se programaron actividades relacionadas con este objetivo")</f>
        <v>No se programaron actividades relacionadas con este objetivo</v>
      </c>
      <c r="L124" s="26"/>
      <c r="N124" s="20">
        <f t="shared" ref="N124" si="219">+COUNTIF(N125:N129,"=x")+COUNTIF(N125:N129,"=vencida")+COUNTIF(N125:N129,"=cumplida")</f>
        <v>0</v>
      </c>
      <c r="O124" s="21">
        <f t="shared" ref="O124" si="220">+COUNTIF(O125:O129,"=x")+COUNTIF(O125:O129,"=Cumplida")</f>
        <v>0</v>
      </c>
      <c r="P124" s="22" t="str">
        <f t="shared" ref="P124" si="221">IF(N124=0,"No se programaron actividades relacionadas con este objetivo",O124/N124)</f>
        <v>No se programaron actividades relacionadas con este objetivo</v>
      </c>
      <c r="Q124" s="26"/>
      <c r="S124" s="20">
        <f t="shared" ref="S124" si="222">+COUNTIF(S125:S129,"=x")+COUNTIF(S125:S129,"=vencida")+COUNTIF(S125:S129,"=cumplida")</f>
        <v>0</v>
      </c>
      <c r="T124" s="21">
        <f t="shared" ref="T124" si="223">+COUNTIF(T125:T129,"=x")+COUNTIF(T125:T129,"=Cumplida")</f>
        <v>0</v>
      </c>
      <c r="U124" s="22" t="str">
        <f t="shared" ref="U124" si="224">IF(S124=0,"No se programaron actividades relacionadas con este objetivo",T124/S124)</f>
        <v>No se programaron actividades relacionadas con este objetivo</v>
      </c>
      <c r="V124" s="30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  <c r="IV124" s="45"/>
      <c r="IW124" s="45"/>
      <c r="IX124" s="45"/>
    </row>
    <row r="125" spans="2:258" x14ac:dyDescent="0.25">
      <c r="B125" s="104"/>
      <c r="C125" s="96" t="s">
        <v>13</v>
      </c>
      <c r="D125" s="97" t="s">
        <v>24</v>
      </c>
      <c r="E125" s="98"/>
      <c r="F125" s="98"/>
      <c r="G125" s="103"/>
      <c r="I125" s="1" t="str">
        <f t="shared" ref="I125:I129" si="225">+IF(AND(G125&lt;=$K$10,G125&gt;0),"x"," ")</f>
        <v xml:space="preserve"> </v>
      </c>
      <c r="J125" s="4"/>
      <c r="K125" s="4"/>
      <c r="L125" s="11"/>
      <c r="N125" s="25" t="str">
        <f t="shared" ref="N125:N129" si="226">+IF(AND(G125&lt;=$P$10,G125&gt;0),IF(G125&lt;=$K$10,IF(J125="x","cumplida","vencida"),"x")," ")</f>
        <v xml:space="preserve"> </v>
      </c>
      <c r="O125" s="4" t="str">
        <f t="shared" ref="O125:O129" si="227">+IF(N125="cumplida","x"," ")</f>
        <v xml:space="preserve"> </v>
      </c>
      <c r="P125" s="4"/>
      <c r="Q125" s="11"/>
      <c r="S125" s="25" t="str">
        <f t="shared" ref="S125:S129" si="228">+IF(N125="cumplida","cumplida",IF(OR(N125="vencida",N125="x"),IF(O125="x","cumplida","vencida"),IF(G125&gt;0,"x","")))</f>
        <v/>
      </c>
      <c r="T125" s="4" t="str">
        <f t="shared" ref="T125:T129" si="229">+IF(S125="cumplida","x"," ")</f>
        <v xml:space="preserve"> </v>
      </c>
      <c r="U125" s="4"/>
      <c r="V125" s="11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  <c r="IV125" s="45"/>
      <c r="IW125" s="45"/>
      <c r="IX125" s="45"/>
    </row>
    <row r="126" spans="2:258" x14ac:dyDescent="0.25">
      <c r="B126" s="104"/>
      <c r="C126" s="96" t="s">
        <v>14</v>
      </c>
      <c r="D126" s="97" t="s">
        <v>25</v>
      </c>
      <c r="E126" s="98"/>
      <c r="F126" s="98"/>
      <c r="G126" s="103"/>
      <c r="I126" s="1" t="str">
        <f t="shared" si="225"/>
        <v xml:space="preserve"> </v>
      </c>
      <c r="J126" s="4"/>
      <c r="K126" s="4"/>
      <c r="L126" s="11"/>
      <c r="N126" s="25" t="str">
        <f t="shared" si="226"/>
        <v xml:space="preserve"> </v>
      </c>
      <c r="O126" s="4" t="str">
        <f t="shared" si="227"/>
        <v xml:space="preserve"> </v>
      </c>
      <c r="P126" s="4"/>
      <c r="Q126" s="11"/>
      <c r="S126" s="25" t="str">
        <f t="shared" si="228"/>
        <v/>
      </c>
      <c r="T126" s="4" t="str">
        <f t="shared" si="229"/>
        <v xml:space="preserve"> </v>
      </c>
      <c r="U126" s="4"/>
      <c r="V126" s="11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  <c r="IW126" s="45"/>
      <c r="IX126" s="45"/>
    </row>
    <row r="127" spans="2:258" x14ac:dyDescent="0.25">
      <c r="B127" s="104"/>
      <c r="C127" s="96" t="s">
        <v>15</v>
      </c>
      <c r="D127" s="97" t="s">
        <v>26</v>
      </c>
      <c r="E127" s="98"/>
      <c r="F127" s="98"/>
      <c r="G127" s="103"/>
      <c r="I127" s="1" t="str">
        <f t="shared" si="225"/>
        <v xml:space="preserve"> </v>
      </c>
      <c r="J127" s="4"/>
      <c r="K127" s="4"/>
      <c r="L127" s="11"/>
      <c r="N127" s="25" t="str">
        <f t="shared" si="226"/>
        <v xml:space="preserve"> </v>
      </c>
      <c r="O127" s="4" t="str">
        <f t="shared" si="227"/>
        <v xml:space="preserve"> </v>
      </c>
      <c r="P127" s="4"/>
      <c r="Q127" s="11"/>
      <c r="S127" s="25" t="str">
        <f t="shared" si="228"/>
        <v/>
      </c>
      <c r="T127" s="4" t="str">
        <f t="shared" si="229"/>
        <v xml:space="preserve"> </v>
      </c>
      <c r="U127" s="4"/>
      <c r="V127" s="11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  <c r="IV127" s="45"/>
      <c r="IW127" s="45"/>
      <c r="IX127" s="45"/>
    </row>
    <row r="128" spans="2:258" x14ac:dyDescent="0.25">
      <c r="B128" s="104"/>
      <c r="C128" s="100" t="s">
        <v>12</v>
      </c>
      <c r="D128" s="101" t="s">
        <v>12</v>
      </c>
      <c r="E128" s="98"/>
      <c r="F128" s="98"/>
      <c r="G128" s="103"/>
      <c r="I128" s="1" t="str">
        <f t="shared" si="225"/>
        <v xml:space="preserve"> </v>
      </c>
      <c r="J128" s="4"/>
      <c r="K128" s="4"/>
      <c r="L128" s="11"/>
      <c r="N128" s="25" t="str">
        <f t="shared" si="226"/>
        <v xml:space="preserve"> </v>
      </c>
      <c r="O128" s="4" t="str">
        <f t="shared" si="227"/>
        <v xml:space="preserve"> </v>
      </c>
      <c r="P128" s="4"/>
      <c r="Q128" s="11"/>
      <c r="S128" s="25" t="str">
        <f t="shared" si="228"/>
        <v/>
      </c>
      <c r="T128" s="4" t="str">
        <f t="shared" si="229"/>
        <v xml:space="preserve"> </v>
      </c>
      <c r="U128" s="4"/>
      <c r="V128" s="11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  <c r="IV128" s="45"/>
      <c r="IW128" s="45"/>
      <c r="IX128" s="45"/>
    </row>
    <row r="129" spans="2:258" x14ac:dyDescent="0.25">
      <c r="B129" s="104"/>
      <c r="C129" s="100"/>
      <c r="D129" s="101"/>
      <c r="E129" s="98"/>
      <c r="F129" s="98"/>
      <c r="G129" s="103"/>
      <c r="I129" s="1" t="str">
        <f t="shared" si="225"/>
        <v xml:space="preserve"> </v>
      </c>
      <c r="J129" s="4"/>
      <c r="K129" s="4"/>
      <c r="L129" s="11"/>
      <c r="N129" s="25" t="str">
        <f t="shared" si="226"/>
        <v xml:space="preserve"> </v>
      </c>
      <c r="O129" s="4" t="str">
        <f t="shared" si="227"/>
        <v xml:space="preserve"> </v>
      </c>
      <c r="P129" s="4"/>
      <c r="Q129" s="11"/>
      <c r="S129" s="25" t="str">
        <f t="shared" si="228"/>
        <v/>
      </c>
      <c r="T129" s="4" t="str">
        <f t="shared" si="229"/>
        <v xml:space="preserve"> </v>
      </c>
      <c r="U129" s="4"/>
      <c r="V129" s="11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  <c r="IV129" s="45"/>
      <c r="IW129" s="45"/>
      <c r="IX129" s="45"/>
    </row>
    <row r="130" spans="2:258" ht="25.5" x14ac:dyDescent="0.25">
      <c r="B130" s="104"/>
      <c r="C130" s="92">
        <v>2</v>
      </c>
      <c r="D130" s="93" t="s">
        <v>17</v>
      </c>
      <c r="E130" s="94"/>
      <c r="F130" s="94"/>
      <c r="G130" s="102"/>
      <c r="I130" s="20">
        <f t="shared" ref="I130" si="230">+COUNTIF(I131:I135,"=x")+COUNTIF(I131:I135,"=vencida")+COUNTIF(I131:I135,"=cumplida")</f>
        <v>0</v>
      </c>
      <c r="J130" s="21">
        <f t="shared" ref="J130" si="231">+COUNTIF(J131:J135,"=x")</f>
        <v>0</v>
      </c>
      <c r="K130" s="22" t="str">
        <f t="shared" ref="K130" si="232">IFERROR(+J130/I130,"No se programaron actividades relacionadas con este objetivo")</f>
        <v>No se programaron actividades relacionadas con este objetivo</v>
      </c>
      <c r="L130" s="26"/>
      <c r="N130" s="20">
        <f t="shared" ref="N130" si="233">+COUNTIF(N131:N135,"=x")+COUNTIF(N131:N135,"=vencida")+COUNTIF(N131:N135,"=cumplida")</f>
        <v>0</v>
      </c>
      <c r="O130" s="21">
        <f t="shared" ref="O130" si="234">+COUNTIF(O131:O135,"=x")+COUNTIF(O131:O135,"=Cumplida")</f>
        <v>0</v>
      </c>
      <c r="P130" s="22" t="str">
        <f t="shared" ref="P130" si="235">IF(N130=0,"No se programaron actividades relacionadas con este objetivo",O130/N130)</f>
        <v>No se programaron actividades relacionadas con este objetivo</v>
      </c>
      <c r="Q130" s="26"/>
      <c r="S130" s="20">
        <f t="shared" ref="S130" si="236">+COUNTIF(S131:S135,"=x")+COUNTIF(S131:S135,"=vencida")+COUNTIF(S131:S135,"=cumplida")</f>
        <v>0</v>
      </c>
      <c r="T130" s="21">
        <f t="shared" ref="T130" si="237">+COUNTIF(T131:T135,"=x")+COUNTIF(T131:T135,"=Cumplida")</f>
        <v>0</v>
      </c>
      <c r="U130" s="22" t="str">
        <f t="shared" ref="U130" si="238">IF(S130=0,"No se programaron actividades relacionadas con este objetivo",T130/S130)</f>
        <v>No se programaron actividades relacionadas con este objetivo</v>
      </c>
      <c r="V130" s="30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  <c r="IV130" s="45"/>
      <c r="IW130" s="45"/>
      <c r="IX130" s="45"/>
    </row>
    <row r="131" spans="2:258" x14ac:dyDescent="0.25">
      <c r="B131" s="104"/>
      <c r="C131" s="96" t="s">
        <v>18</v>
      </c>
      <c r="D131" s="97" t="s">
        <v>16</v>
      </c>
      <c r="E131" s="98"/>
      <c r="F131" s="98"/>
      <c r="G131" s="103"/>
      <c r="I131" s="1" t="str">
        <f t="shared" ref="I131:I135" si="239">+IF(AND(G131&lt;=$K$10,G131&gt;0),"x"," ")</f>
        <v xml:space="preserve"> </v>
      </c>
      <c r="J131" s="4"/>
      <c r="K131" s="4"/>
      <c r="L131" s="11"/>
      <c r="N131" s="25" t="str">
        <f t="shared" ref="N131:N135" si="240">+IF(AND(G131&lt;=$P$10,G131&gt;0),IF(G131&lt;=$K$10,IF(J131="x","cumplida","vencida"),"x")," ")</f>
        <v xml:space="preserve"> </v>
      </c>
      <c r="O131" s="4" t="str">
        <f t="shared" ref="O131:O135" si="241">+IF(N131="cumplida","x"," ")</f>
        <v xml:space="preserve"> </v>
      </c>
      <c r="P131" s="4"/>
      <c r="Q131" s="11"/>
      <c r="S131" s="25" t="str">
        <f t="shared" ref="S131:S135" si="242">+IF(N131="cumplida","cumplida",IF(OR(N131="vencida",N131="x"),IF(O131="x","cumplida","vencida"),IF(G131&gt;0,"x","")))</f>
        <v/>
      </c>
      <c r="T131" s="4" t="str">
        <f t="shared" ref="T131:T135" si="243">+IF(S131="cumplida","x"," ")</f>
        <v xml:space="preserve"> </v>
      </c>
      <c r="U131" s="4"/>
      <c r="V131" s="11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  <c r="IV131" s="45"/>
      <c r="IW131" s="45"/>
      <c r="IX131" s="45"/>
    </row>
    <row r="132" spans="2:258" x14ac:dyDescent="0.25">
      <c r="B132" s="104"/>
      <c r="C132" s="96" t="s">
        <v>19</v>
      </c>
      <c r="D132" s="97" t="s">
        <v>21</v>
      </c>
      <c r="E132" s="98"/>
      <c r="F132" s="98"/>
      <c r="G132" s="103"/>
      <c r="I132" s="2" t="str">
        <f t="shared" si="239"/>
        <v xml:space="preserve"> </v>
      </c>
      <c r="J132" s="7"/>
      <c r="K132" s="7"/>
      <c r="L132" s="12"/>
      <c r="N132" s="62" t="str">
        <f t="shared" si="240"/>
        <v xml:space="preserve"> </v>
      </c>
      <c r="O132" s="7" t="str">
        <f t="shared" si="241"/>
        <v xml:space="preserve"> </v>
      </c>
      <c r="P132" s="7"/>
      <c r="Q132" s="12"/>
      <c r="S132" s="62" t="str">
        <f t="shared" si="242"/>
        <v/>
      </c>
      <c r="T132" s="7" t="str">
        <f t="shared" si="243"/>
        <v xml:space="preserve"> </v>
      </c>
      <c r="U132" s="7"/>
      <c r="V132" s="12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  <c r="IV132" s="45"/>
      <c r="IW132" s="45"/>
      <c r="IX132" s="45"/>
    </row>
    <row r="133" spans="2:258" x14ac:dyDescent="0.25">
      <c r="B133" s="104"/>
      <c r="C133" s="96" t="s">
        <v>20</v>
      </c>
      <c r="D133" s="97" t="s">
        <v>22</v>
      </c>
      <c r="E133" s="98"/>
      <c r="F133" s="98"/>
      <c r="G133" s="103"/>
      <c r="I133" s="1" t="str">
        <f t="shared" si="239"/>
        <v xml:space="preserve"> </v>
      </c>
      <c r="J133" s="4"/>
      <c r="K133" s="4"/>
      <c r="L133" s="11"/>
      <c r="M133" s="63"/>
      <c r="N133" s="25" t="str">
        <f t="shared" si="240"/>
        <v xml:space="preserve"> </v>
      </c>
      <c r="O133" s="4" t="str">
        <f t="shared" si="241"/>
        <v xml:space="preserve"> </v>
      </c>
      <c r="P133" s="4"/>
      <c r="Q133" s="11"/>
      <c r="R133" s="63"/>
      <c r="S133" s="25" t="str">
        <f t="shared" si="242"/>
        <v/>
      </c>
      <c r="T133" s="4" t="str">
        <f t="shared" si="243"/>
        <v xml:space="preserve"> </v>
      </c>
      <c r="U133" s="4"/>
      <c r="V133" s="11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  <c r="IV133" s="45"/>
      <c r="IW133" s="45"/>
      <c r="IX133" s="45"/>
    </row>
    <row r="134" spans="2:258" x14ac:dyDescent="0.25">
      <c r="B134" s="104"/>
      <c r="C134" s="96" t="s">
        <v>12</v>
      </c>
      <c r="D134" s="101" t="s">
        <v>12</v>
      </c>
      <c r="E134" s="98"/>
      <c r="F134" s="98"/>
      <c r="G134" s="103"/>
      <c r="I134" s="1" t="str">
        <f t="shared" si="239"/>
        <v xml:space="preserve"> </v>
      </c>
      <c r="J134" s="4"/>
      <c r="K134" s="4"/>
      <c r="L134" s="11"/>
      <c r="M134" s="39"/>
      <c r="N134" s="25" t="str">
        <f t="shared" si="240"/>
        <v xml:space="preserve"> </v>
      </c>
      <c r="O134" s="4" t="str">
        <f t="shared" si="241"/>
        <v xml:space="preserve"> </v>
      </c>
      <c r="P134" s="4"/>
      <c r="Q134" s="11"/>
      <c r="R134" s="39"/>
      <c r="S134" s="25" t="str">
        <f t="shared" si="242"/>
        <v/>
      </c>
      <c r="T134" s="4" t="str">
        <f t="shared" si="243"/>
        <v xml:space="preserve"> </v>
      </c>
      <c r="U134" s="4"/>
      <c r="V134" s="11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  <c r="IV134" s="45"/>
      <c r="IW134" s="45"/>
      <c r="IX134" s="45"/>
    </row>
    <row r="135" spans="2:258" ht="13.5" thickBot="1" x14ac:dyDescent="0.3">
      <c r="B135" s="104"/>
      <c r="C135" s="98"/>
      <c r="D135" s="105"/>
      <c r="E135" s="98"/>
      <c r="F135" s="98"/>
      <c r="G135" s="103"/>
      <c r="I135" s="3" t="str">
        <f t="shared" si="239"/>
        <v xml:space="preserve"> </v>
      </c>
      <c r="J135" s="13"/>
      <c r="K135" s="13"/>
      <c r="L135" s="14"/>
      <c r="M135" s="39"/>
      <c r="N135" s="49" t="str">
        <f t="shared" si="240"/>
        <v xml:space="preserve"> </v>
      </c>
      <c r="O135" s="13" t="str">
        <f t="shared" si="241"/>
        <v xml:space="preserve"> </v>
      </c>
      <c r="P135" s="13"/>
      <c r="Q135" s="14"/>
      <c r="R135" s="39"/>
      <c r="S135" s="49" t="str">
        <f t="shared" si="242"/>
        <v/>
      </c>
      <c r="T135" s="13" t="str">
        <f t="shared" si="243"/>
        <v xml:space="preserve"> </v>
      </c>
      <c r="U135" s="13"/>
      <c r="V135" s="14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  <c r="IV135" s="45"/>
      <c r="IW135" s="45"/>
      <c r="IX135" s="45"/>
    </row>
    <row r="136" spans="2:258" ht="13.5" thickBot="1" x14ac:dyDescent="0.3">
      <c r="B136" s="126"/>
      <c r="C136" s="127"/>
      <c r="D136" s="127"/>
      <c r="E136" s="127"/>
      <c r="F136" s="127"/>
      <c r="G136" s="128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  <c r="IV136" s="45"/>
      <c r="IW136" s="45"/>
      <c r="IX136" s="45"/>
    </row>
    <row r="137" spans="2:258" ht="13.5" customHeight="1" thickBot="1" x14ac:dyDescent="0.3">
      <c r="B137" s="141" t="s">
        <v>46</v>
      </c>
      <c r="C137" s="200" t="s">
        <v>5</v>
      </c>
      <c r="D137" s="201"/>
      <c r="E137" s="201"/>
      <c r="F137" s="201"/>
      <c r="G137" s="202"/>
      <c r="I137" s="189" t="s">
        <v>29</v>
      </c>
      <c r="J137" s="190"/>
      <c r="K137" s="142">
        <v>42490</v>
      </c>
      <c r="L137" s="187" t="s">
        <v>4</v>
      </c>
      <c r="N137" s="189" t="s">
        <v>29</v>
      </c>
      <c r="O137" s="190"/>
      <c r="P137" s="142">
        <v>42613</v>
      </c>
      <c r="Q137" s="187" t="s">
        <v>4</v>
      </c>
      <c r="S137" s="189" t="s">
        <v>29</v>
      </c>
      <c r="T137" s="190"/>
      <c r="U137" s="145">
        <v>42735</v>
      </c>
      <c r="V137" s="187" t="s">
        <v>4</v>
      </c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  <c r="IV137" s="45"/>
      <c r="IW137" s="45"/>
      <c r="IX137" s="45"/>
    </row>
    <row r="138" spans="2:258" ht="48" customHeight="1" thickBot="1" x14ac:dyDescent="0.3">
      <c r="B138" s="135" t="s">
        <v>34</v>
      </c>
      <c r="C138" s="199" t="s">
        <v>35</v>
      </c>
      <c r="D138" s="199"/>
      <c r="E138" s="134" t="s">
        <v>0</v>
      </c>
      <c r="F138" s="136" t="s">
        <v>3</v>
      </c>
      <c r="G138" s="137" t="s">
        <v>33</v>
      </c>
      <c r="I138" s="143" t="s">
        <v>42</v>
      </c>
      <c r="J138" s="144" t="s">
        <v>32</v>
      </c>
      <c r="K138" s="144" t="s">
        <v>40</v>
      </c>
      <c r="L138" s="188"/>
      <c r="N138" s="143" t="s">
        <v>27</v>
      </c>
      <c r="O138" s="144" t="s">
        <v>32</v>
      </c>
      <c r="P138" s="144" t="s">
        <v>40</v>
      </c>
      <c r="Q138" s="188"/>
      <c r="S138" s="146" t="s">
        <v>27</v>
      </c>
      <c r="T138" s="147" t="s">
        <v>32</v>
      </c>
      <c r="U138" s="144" t="s">
        <v>40</v>
      </c>
      <c r="V138" s="188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  <c r="IV138" s="45"/>
      <c r="IW138" s="45"/>
      <c r="IX138" s="45"/>
    </row>
    <row r="139" spans="2:258" ht="70.5" customHeight="1" x14ac:dyDescent="0.25">
      <c r="B139" s="121" t="s">
        <v>52</v>
      </c>
      <c r="C139" s="122">
        <v>1</v>
      </c>
      <c r="D139" s="123" t="s">
        <v>23</v>
      </c>
      <c r="E139" s="124"/>
      <c r="F139" s="124"/>
      <c r="G139" s="125"/>
      <c r="I139" s="20">
        <f>+COUNTIF(I140:I144,"=x")+COUNTIF(I140:I144,"=vencida")+COUNTIF(I140:I144,"=cumplida")</f>
        <v>0</v>
      </c>
      <c r="J139" s="21">
        <f>+COUNTIF(J140:J144,"=x")</f>
        <v>0</v>
      </c>
      <c r="K139" s="22" t="str">
        <f>IFERROR(+J139/I139,"No se programaron actividades relacionadas con este objetivo")</f>
        <v>No se programaron actividades relacionadas con este objetivo</v>
      </c>
      <c r="L139" s="26"/>
      <c r="N139" s="20">
        <f>+COUNTIF(N140:N144,"=x")+COUNTIF(N140:N144,"=vencida")+COUNTIF(N140:N144,"=cumplida")</f>
        <v>0</v>
      </c>
      <c r="O139" s="21">
        <f>+COUNTIF(O140:O144,"=x")+COUNTIF(O140:O144,"=Cumplida")</f>
        <v>0</v>
      </c>
      <c r="P139" s="22" t="str">
        <f>IF(N139=0,"No se programaron actividades relacionadas con este objetivo",O139/N139)</f>
        <v>No se programaron actividades relacionadas con este objetivo</v>
      </c>
      <c r="Q139" s="26"/>
      <c r="S139" s="20">
        <f>+COUNTIF(S140:S144,"=x")+COUNTIF(S140:S144,"=vencida")+COUNTIF(S140:S144,"=cumplida")</f>
        <v>0</v>
      </c>
      <c r="T139" s="21">
        <f>+COUNTIF(T140:T144,"=x")+COUNTIF(T140:T144,"=Cumplida")</f>
        <v>0</v>
      </c>
      <c r="U139" s="22" t="str">
        <f>IF(S139=0,"No se programaron actividades relacionadas con este objetivo",T139/S139)</f>
        <v>No se programaron actividades relacionadas con este objetivo</v>
      </c>
      <c r="V139" s="28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  <c r="IV139" s="45"/>
      <c r="IW139" s="45"/>
      <c r="IX139" s="45"/>
    </row>
    <row r="140" spans="2:258" x14ac:dyDescent="0.2">
      <c r="B140" s="106"/>
      <c r="C140" s="96" t="s">
        <v>13</v>
      </c>
      <c r="D140" s="97" t="s">
        <v>24</v>
      </c>
      <c r="E140" s="98"/>
      <c r="F140" s="98"/>
      <c r="G140" s="99"/>
      <c r="I140" s="1" t="str">
        <f>+IF(AND(G140&lt;=$K$10,G140&gt;0),"x"," ")</f>
        <v xml:space="preserve"> </v>
      </c>
      <c r="J140" s="4"/>
      <c r="K140" s="4"/>
      <c r="L140" s="11"/>
      <c r="N140" s="25" t="str">
        <f>+IF(AND(G140&lt;=$P$10,G140&gt;0),IF(G140&lt;=$K$10,IF(J140="x","cumplida","vencida"),"x")," ")</f>
        <v xml:space="preserve"> </v>
      </c>
      <c r="O140" s="4" t="str">
        <f>+IF(N140="cumplida","x"," ")</f>
        <v xml:space="preserve"> </v>
      </c>
      <c r="P140" s="4"/>
      <c r="Q140" s="11"/>
      <c r="S140" s="25" t="str">
        <f>+IF(N140="cumplida","cumplida",IF(OR(N140="vencida",N140="x"),IF(O140="x","cumplida","vencida"),IF(G140&gt;0,"x","")))</f>
        <v/>
      </c>
      <c r="T140" s="4" t="str">
        <f t="shared" ref="T140:T144" si="244">+IF(S140="cumplida","x"," ")</f>
        <v xml:space="preserve"> </v>
      </c>
      <c r="U140" s="4"/>
      <c r="V140" s="11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  <c r="IV140" s="45"/>
      <c r="IW140" s="45"/>
      <c r="IX140" s="45"/>
    </row>
    <row r="141" spans="2:258" x14ac:dyDescent="0.25">
      <c r="B141" s="104"/>
      <c r="C141" s="96" t="s">
        <v>14</v>
      </c>
      <c r="D141" s="97" t="s">
        <v>25</v>
      </c>
      <c r="E141" s="98"/>
      <c r="F141" s="98"/>
      <c r="G141" s="99"/>
      <c r="I141" s="1" t="str">
        <f t="shared" ref="I141:I144" si="245">+IF(AND(G141&lt;=$K$10,G141&gt;0),"x"," ")</f>
        <v xml:space="preserve"> </v>
      </c>
      <c r="J141" s="4"/>
      <c r="K141" s="4"/>
      <c r="L141" s="11"/>
      <c r="N141" s="25" t="str">
        <f t="shared" ref="N141:N144" si="246">+IF(AND(G141&lt;=$P$10,G141&gt;0),IF(G141&lt;=$K$10,IF(J141="x","cumplida","vencida"),"x")," ")</f>
        <v xml:space="preserve"> </v>
      </c>
      <c r="O141" s="4" t="str">
        <f t="shared" ref="O141:O144" si="247">+IF(N141="cumplida","x"," ")</f>
        <v xml:space="preserve"> </v>
      </c>
      <c r="P141" s="4"/>
      <c r="Q141" s="11"/>
      <c r="S141" s="25" t="str">
        <f t="shared" ref="S141:S144" si="248">+IF(N141="cumplida","cumplida",IF(OR(N141="vencida",N141="x"),IF(O141="x","cumplida","vencida"),IF(G141&gt;0,"x","")))</f>
        <v/>
      </c>
      <c r="T141" s="4" t="str">
        <f t="shared" si="244"/>
        <v xml:space="preserve"> </v>
      </c>
      <c r="U141" s="4"/>
      <c r="V141" s="11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  <c r="IV141" s="45"/>
      <c r="IW141" s="45"/>
      <c r="IX141" s="45"/>
    </row>
    <row r="142" spans="2:258" x14ac:dyDescent="0.25">
      <c r="B142" s="104"/>
      <c r="C142" s="96" t="s">
        <v>15</v>
      </c>
      <c r="D142" s="97" t="s">
        <v>26</v>
      </c>
      <c r="E142" s="98"/>
      <c r="F142" s="98"/>
      <c r="G142" s="99"/>
      <c r="I142" s="1" t="str">
        <f t="shared" si="245"/>
        <v xml:space="preserve"> </v>
      </c>
      <c r="J142" s="4"/>
      <c r="K142" s="4"/>
      <c r="L142" s="11"/>
      <c r="N142" s="25" t="str">
        <f t="shared" si="246"/>
        <v xml:space="preserve"> </v>
      </c>
      <c r="O142" s="4" t="str">
        <f t="shared" si="247"/>
        <v xml:space="preserve"> </v>
      </c>
      <c r="P142" s="4"/>
      <c r="Q142" s="11"/>
      <c r="S142" s="25" t="str">
        <f t="shared" si="248"/>
        <v/>
      </c>
      <c r="T142" s="4" t="str">
        <f t="shared" si="244"/>
        <v xml:space="preserve"> </v>
      </c>
      <c r="U142" s="4"/>
      <c r="V142" s="11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  <c r="IV142" s="45"/>
      <c r="IW142" s="45"/>
      <c r="IX142" s="45"/>
    </row>
    <row r="143" spans="2:258" x14ac:dyDescent="0.25">
      <c r="B143" s="104"/>
      <c r="C143" s="100" t="s">
        <v>12</v>
      </c>
      <c r="D143" s="101" t="s">
        <v>12</v>
      </c>
      <c r="E143" s="98"/>
      <c r="F143" s="98"/>
      <c r="G143" s="99"/>
      <c r="I143" s="1" t="str">
        <f t="shared" si="245"/>
        <v xml:space="preserve"> </v>
      </c>
      <c r="J143" s="4"/>
      <c r="K143" s="4"/>
      <c r="L143" s="11"/>
      <c r="N143" s="25" t="str">
        <f t="shared" si="246"/>
        <v xml:space="preserve"> </v>
      </c>
      <c r="O143" s="4" t="str">
        <f t="shared" si="247"/>
        <v xml:space="preserve"> </v>
      </c>
      <c r="P143" s="4"/>
      <c r="Q143" s="11"/>
      <c r="S143" s="25" t="str">
        <f t="shared" si="248"/>
        <v/>
      </c>
      <c r="T143" s="4" t="str">
        <f t="shared" si="244"/>
        <v xml:space="preserve"> </v>
      </c>
      <c r="U143" s="4"/>
      <c r="V143" s="11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  <c r="IV143" s="45"/>
      <c r="IW143" s="45"/>
      <c r="IX143" s="45"/>
    </row>
    <row r="144" spans="2:258" x14ac:dyDescent="0.25">
      <c r="B144" s="104"/>
      <c r="C144" s="100"/>
      <c r="D144" s="101"/>
      <c r="E144" s="98"/>
      <c r="F144" s="98"/>
      <c r="G144" s="99"/>
      <c r="I144" s="1" t="str">
        <f t="shared" si="245"/>
        <v xml:space="preserve"> </v>
      </c>
      <c r="J144" s="4"/>
      <c r="K144" s="4"/>
      <c r="L144" s="11"/>
      <c r="N144" s="25" t="str">
        <f t="shared" si="246"/>
        <v xml:space="preserve"> </v>
      </c>
      <c r="O144" s="4" t="str">
        <f t="shared" si="247"/>
        <v xml:space="preserve"> </v>
      </c>
      <c r="P144" s="4"/>
      <c r="Q144" s="11"/>
      <c r="S144" s="25" t="str">
        <f t="shared" si="248"/>
        <v/>
      </c>
      <c r="T144" s="4" t="str">
        <f t="shared" si="244"/>
        <v xml:space="preserve"> </v>
      </c>
      <c r="U144" s="4"/>
      <c r="V144" s="12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  <c r="IU144" s="45"/>
      <c r="IV144" s="45"/>
      <c r="IW144" s="45"/>
      <c r="IX144" s="45"/>
    </row>
    <row r="145" spans="2:258" ht="25.5" x14ac:dyDescent="0.25">
      <c r="B145" s="104"/>
      <c r="C145" s="92">
        <v>2</v>
      </c>
      <c r="D145" s="93" t="s">
        <v>17</v>
      </c>
      <c r="E145" s="94"/>
      <c r="F145" s="94"/>
      <c r="G145" s="102"/>
      <c r="I145" s="20">
        <f>+COUNTIF(I146:I150,"=x")+COUNTIF(I146:I150,"=vencida")+COUNTIF(I146:I150,"=cumplida")</f>
        <v>0</v>
      </c>
      <c r="J145" s="21">
        <f>+COUNTIF(J146:J150,"=x")</f>
        <v>0</v>
      </c>
      <c r="K145" s="22" t="str">
        <f>IFERROR(+J145/I145,"No se programaron actividades relacionadas con este objetivo")</f>
        <v>No se programaron actividades relacionadas con este objetivo</v>
      </c>
      <c r="L145" s="26"/>
      <c r="N145" s="20">
        <f>+COUNTIF(N146:N150,"=x")+COUNTIF(N146:N150,"=vencida")+COUNTIF(N146:N150,"=cumplida")</f>
        <v>0</v>
      </c>
      <c r="O145" s="21">
        <f>+COUNTIF(O146:O150,"=x")+COUNTIF(O146:O150,"=Cumplida")</f>
        <v>0</v>
      </c>
      <c r="P145" s="22" t="str">
        <f>IF(N145=0,"No se programaron actividades relacionadas con este objetivo",O145/N145)</f>
        <v>No se programaron actividades relacionadas con este objetivo</v>
      </c>
      <c r="Q145" s="26"/>
      <c r="S145" s="20">
        <f>+COUNTIF(S146:S150,"=x")+COUNTIF(S146:S150,"=vencida")+COUNTIF(S146:S150,"=cumplida")</f>
        <v>0</v>
      </c>
      <c r="T145" s="21">
        <f>+COUNTIF(T146:T150,"=x")+COUNTIF(T146:T150,"=Cumplida")</f>
        <v>0</v>
      </c>
      <c r="U145" s="22" t="str">
        <f>IF(S145=0,"No se programaron actividades relacionadas con este objetivo",T145/S145)</f>
        <v>No se programaron actividades relacionadas con este objetivo</v>
      </c>
      <c r="V145" s="30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  <c r="IV145" s="45"/>
      <c r="IW145" s="45"/>
      <c r="IX145" s="45"/>
    </row>
    <row r="146" spans="2:258" x14ac:dyDescent="0.25">
      <c r="B146" s="104"/>
      <c r="C146" s="96" t="s">
        <v>18</v>
      </c>
      <c r="D146" s="97" t="s">
        <v>16</v>
      </c>
      <c r="E146" s="98"/>
      <c r="F146" s="98"/>
      <c r="G146" s="103"/>
      <c r="I146" s="1" t="str">
        <f>+IF(AND(G146&lt;=$K$10,G146&gt;0),"x"," ")</f>
        <v xml:space="preserve"> </v>
      </c>
      <c r="J146" s="4"/>
      <c r="K146" s="4"/>
      <c r="L146" s="11"/>
      <c r="N146" s="25" t="str">
        <f>+IF(AND(G146&lt;=$P$10,G146&gt;0),IF(G146&lt;=$K$10,IF(J146="x","cumplida","vencida"),"x")," ")</f>
        <v xml:space="preserve"> </v>
      </c>
      <c r="O146" s="4" t="str">
        <f>+IF(N146="cumplida","x"," ")</f>
        <v xml:space="preserve"> </v>
      </c>
      <c r="P146" s="4"/>
      <c r="Q146" s="11"/>
      <c r="S146" s="25" t="str">
        <f>+IF(N146="cumplida","cumplida",IF(OR(N146="vencida",N146="x"),IF(O146="x","cumplida","vencida"),IF(G146&gt;0,"x","")))</f>
        <v/>
      </c>
      <c r="T146" s="4" t="str">
        <f t="shared" ref="T146:T150" si="249">+IF(S146="cumplida","x"," ")</f>
        <v xml:space="preserve"> </v>
      </c>
      <c r="U146" s="4"/>
      <c r="V146" s="11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  <c r="IU146" s="45"/>
      <c r="IV146" s="45"/>
      <c r="IW146" s="45"/>
      <c r="IX146" s="45"/>
    </row>
    <row r="147" spans="2:258" x14ac:dyDescent="0.25">
      <c r="B147" s="104"/>
      <c r="C147" s="96" t="s">
        <v>19</v>
      </c>
      <c r="D147" s="97" t="s">
        <v>21</v>
      </c>
      <c r="E147" s="98"/>
      <c r="F147" s="98"/>
      <c r="G147" s="103"/>
      <c r="I147" s="1" t="str">
        <f t="shared" ref="I147:I150" si="250">+IF(AND(G147&lt;=$K$10,G147&gt;0),"x"," ")</f>
        <v xml:space="preserve"> </v>
      </c>
      <c r="J147" s="4"/>
      <c r="K147" s="4"/>
      <c r="L147" s="11"/>
      <c r="N147" s="25" t="str">
        <f t="shared" ref="N147:N150" si="251">+IF(AND(G147&lt;=$P$10,G147&gt;0),IF(G147&lt;=$K$10,IF(J147="x","cumplida","vencida"),"x")," ")</f>
        <v xml:space="preserve"> </v>
      </c>
      <c r="O147" s="4" t="str">
        <f t="shared" ref="O147:O150" si="252">+IF(N147="cumplida","x"," ")</f>
        <v xml:space="preserve"> </v>
      </c>
      <c r="P147" s="4"/>
      <c r="Q147" s="11"/>
      <c r="S147" s="25" t="str">
        <f t="shared" ref="S147:S150" si="253">+IF(N147="cumplida","cumplida",IF(OR(N147="vencida",N147="x"),IF(O147="x","cumplida","vencida"),IF(G147&gt;0,"x","")))</f>
        <v/>
      </c>
      <c r="T147" s="4" t="str">
        <f t="shared" si="249"/>
        <v xml:space="preserve"> </v>
      </c>
      <c r="U147" s="4"/>
      <c r="V147" s="11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  <c r="IV147" s="45"/>
      <c r="IW147" s="45"/>
      <c r="IX147" s="45"/>
    </row>
    <row r="148" spans="2:258" x14ac:dyDescent="0.25">
      <c r="B148" s="104"/>
      <c r="C148" s="96" t="s">
        <v>20</v>
      </c>
      <c r="D148" s="97" t="s">
        <v>22</v>
      </c>
      <c r="E148" s="98"/>
      <c r="F148" s="98"/>
      <c r="G148" s="103"/>
      <c r="I148" s="1" t="str">
        <f t="shared" si="250"/>
        <v xml:space="preserve"> </v>
      </c>
      <c r="J148" s="4"/>
      <c r="K148" s="4"/>
      <c r="L148" s="11"/>
      <c r="N148" s="25" t="str">
        <f t="shared" si="251"/>
        <v xml:space="preserve"> </v>
      </c>
      <c r="O148" s="4" t="str">
        <f t="shared" si="252"/>
        <v xml:space="preserve"> </v>
      </c>
      <c r="P148" s="4"/>
      <c r="Q148" s="11"/>
      <c r="S148" s="25" t="str">
        <f t="shared" si="253"/>
        <v/>
      </c>
      <c r="T148" s="4" t="str">
        <f t="shared" si="249"/>
        <v xml:space="preserve"> </v>
      </c>
      <c r="U148" s="4"/>
      <c r="V148" s="11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  <c r="IU148" s="45"/>
      <c r="IV148" s="45"/>
      <c r="IW148" s="45"/>
      <c r="IX148" s="45"/>
    </row>
    <row r="149" spans="2:258" x14ac:dyDescent="0.25">
      <c r="B149" s="104"/>
      <c r="C149" s="96" t="s">
        <v>12</v>
      </c>
      <c r="D149" s="101" t="s">
        <v>12</v>
      </c>
      <c r="E149" s="98"/>
      <c r="F149" s="98"/>
      <c r="G149" s="103"/>
      <c r="I149" s="1" t="str">
        <f t="shared" si="250"/>
        <v xml:space="preserve"> </v>
      </c>
      <c r="J149" s="4"/>
      <c r="K149" s="4"/>
      <c r="L149" s="11"/>
      <c r="N149" s="25" t="str">
        <f t="shared" si="251"/>
        <v xml:space="preserve"> </v>
      </c>
      <c r="O149" s="4" t="str">
        <f t="shared" si="252"/>
        <v xml:space="preserve"> </v>
      </c>
      <c r="P149" s="4"/>
      <c r="Q149" s="11"/>
      <c r="S149" s="25" t="str">
        <f t="shared" si="253"/>
        <v/>
      </c>
      <c r="T149" s="4" t="str">
        <f t="shared" si="249"/>
        <v xml:space="preserve"> </v>
      </c>
      <c r="U149" s="4"/>
      <c r="V149" s="11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  <c r="IU149" s="45"/>
      <c r="IV149" s="45"/>
      <c r="IW149" s="45"/>
      <c r="IX149" s="45"/>
    </row>
    <row r="150" spans="2:258" x14ac:dyDescent="0.25">
      <c r="B150" s="104"/>
      <c r="C150" s="100"/>
      <c r="D150" s="101"/>
      <c r="E150" s="98"/>
      <c r="F150" s="98"/>
      <c r="G150" s="103"/>
      <c r="I150" s="1" t="str">
        <f t="shared" si="250"/>
        <v xml:space="preserve"> </v>
      </c>
      <c r="J150" s="4"/>
      <c r="K150" s="4"/>
      <c r="L150" s="11"/>
      <c r="N150" s="25" t="str">
        <f t="shared" si="251"/>
        <v xml:space="preserve"> </v>
      </c>
      <c r="O150" s="4" t="str">
        <f t="shared" si="252"/>
        <v xml:space="preserve"> </v>
      </c>
      <c r="P150" s="4"/>
      <c r="Q150" s="11"/>
      <c r="S150" s="25" t="str">
        <f t="shared" si="253"/>
        <v/>
      </c>
      <c r="T150" s="4" t="str">
        <f t="shared" si="249"/>
        <v xml:space="preserve"> </v>
      </c>
      <c r="U150" s="4"/>
      <c r="V150" s="11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  <c r="IV150" s="45"/>
      <c r="IW150" s="45"/>
      <c r="IX150" s="45"/>
    </row>
    <row r="151" spans="2:258" ht="66.75" customHeight="1" x14ac:dyDescent="0.25">
      <c r="B151" s="91" t="s">
        <v>53</v>
      </c>
      <c r="C151" s="92">
        <v>1</v>
      </c>
      <c r="D151" s="93" t="s">
        <v>23</v>
      </c>
      <c r="E151" s="94"/>
      <c r="F151" s="94"/>
      <c r="G151" s="102"/>
      <c r="I151" s="20">
        <f t="shared" ref="I151" si="254">+COUNTIF(I152:I156,"=x")+COUNTIF(I152:I156,"=vencida")+COUNTIF(I152:I156,"=cumplida")</f>
        <v>0</v>
      </c>
      <c r="J151" s="21">
        <f t="shared" ref="J151" si="255">+COUNTIF(J152:J156,"=x")</f>
        <v>0</v>
      </c>
      <c r="K151" s="22" t="str">
        <f t="shared" ref="K151" si="256">IFERROR(+J151/I151,"No se programaron actividades relacionadas con este objetivo")</f>
        <v>No se programaron actividades relacionadas con este objetivo</v>
      </c>
      <c r="L151" s="26"/>
      <c r="N151" s="20">
        <f t="shared" ref="N151" si="257">+COUNTIF(N152:N156,"=x")+COUNTIF(N152:N156,"=vencida")+COUNTIF(N152:N156,"=cumplida")</f>
        <v>0</v>
      </c>
      <c r="O151" s="21">
        <f t="shared" ref="O151" si="258">+COUNTIF(O152:O156,"=x")+COUNTIF(O152:O156,"=Cumplida")</f>
        <v>0</v>
      </c>
      <c r="P151" s="22" t="str">
        <f t="shared" ref="P151" si="259">IF(N151=0,"No se programaron actividades relacionadas con este objetivo",O151/N151)</f>
        <v>No se programaron actividades relacionadas con este objetivo</v>
      </c>
      <c r="Q151" s="26"/>
      <c r="S151" s="20">
        <f t="shared" ref="S151" si="260">+COUNTIF(S152:S156,"=x")+COUNTIF(S152:S156,"=vencida")+COUNTIF(S152:S156,"=cumplida")</f>
        <v>0</v>
      </c>
      <c r="T151" s="21">
        <f t="shared" ref="T151" si="261">+COUNTIF(T152:T156,"=x")+COUNTIF(T152:T156,"=Cumplida")</f>
        <v>0</v>
      </c>
      <c r="U151" s="22" t="str">
        <f t="shared" ref="U151" si="262">IF(S151=0,"No se programaron actividades relacionadas con este objetivo",T151/S151)</f>
        <v>No se programaron actividades relacionadas con este objetivo</v>
      </c>
      <c r="V151" s="30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  <c r="IU151" s="45"/>
      <c r="IV151" s="45"/>
      <c r="IW151" s="45"/>
      <c r="IX151" s="45"/>
    </row>
    <row r="152" spans="2:258" x14ac:dyDescent="0.25">
      <c r="B152" s="104"/>
      <c r="C152" s="96" t="s">
        <v>13</v>
      </c>
      <c r="D152" s="97" t="s">
        <v>24</v>
      </c>
      <c r="E152" s="98"/>
      <c r="F152" s="98"/>
      <c r="G152" s="103"/>
      <c r="I152" s="1" t="str">
        <f t="shared" ref="I152:I156" si="263">+IF(AND(G152&lt;=$K$10,G152&gt;0),"x"," ")</f>
        <v xml:space="preserve"> </v>
      </c>
      <c r="J152" s="4"/>
      <c r="K152" s="4"/>
      <c r="L152" s="11"/>
      <c r="N152" s="25" t="str">
        <f t="shared" ref="N152:N156" si="264">+IF(AND(G152&lt;=$P$10,G152&gt;0),IF(G152&lt;=$K$10,IF(J152="x","cumplida","vencida"),"x")," ")</f>
        <v xml:space="preserve"> </v>
      </c>
      <c r="O152" s="4" t="str">
        <f t="shared" ref="O152:O156" si="265">+IF(N152="cumplida","x"," ")</f>
        <v xml:space="preserve"> </v>
      </c>
      <c r="P152" s="4"/>
      <c r="Q152" s="11"/>
      <c r="S152" s="25" t="str">
        <f t="shared" ref="S152:S156" si="266">+IF(N152="cumplida","cumplida",IF(OR(N152="vencida",N152="x"),IF(O152="x","cumplida","vencida"),IF(G152&gt;0,"x","")))</f>
        <v/>
      </c>
      <c r="T152" s="4" t="str">
        <f t="shared" ref="T152:T156" si="267">+IF(S152="cumplida","x"," ")</f>
        <v xml:space="preserve"> </v>
      </c>
      <c r="U152" s="4"/>
      <c r="V152" s="11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  <c r="IU152" s="45"/>
      <c r="IV152" s="45"/>
      <c r="IW152" s="45"/>
      <c r="IX152" s="45"/>
    </row>
    <row r="153" spans="2:258" x14ac:dyDescent="0.25">
      <c r="B153" s="104"/>
      <c r="C153" s="96" t="s">
        <v>14</v>
      </c>
      <c r="D153" s="97" t="s">
        <v>25</v>
      </c>
      <c r="E153" s="98"/>
      <c r="F153" s="98"/>
      <c r="G153" s="103"/>
      <c r="I153" s="1" t="str">
        <f t="shared" si="263"/>
        <v xml:space="preserve"> </v>
      </c>
      <c r="J153" s="4"/>
      <c r="K153" s="4"/>
      <c r="L153" s="11"/>
      <c r="N153" s="25" t="str">
        <f t="shared" si="264"/>
        <v xml:space="preserve"> </v>
      </c>
      <c r="O153" s="4" t="str">
        <f t="shared" si="265"/>
        <v xml:space="preserve"> </v>
      </c>
      <c r="P153" s="4"/>
      <c r="Q153" s="11"/>
      <c r="S153" s="25" t="str">
        <f t="shared" si="266"/>
        <v/>
      </c>
      <c r="T153" s="4" t="str">
        <f t="shared" si="267"/>
        <v xml:space="preserve"> </v>
      </c>
      <c r="U153" s="4"/>
      <c r="V153" s="11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  <c r="IV153" s="45"/>
      <c r="IW153" s="45"/>
      <c r="IX153" s="45"/>
    </row>
    <row r="154" spans="2:258" x14ac:dyDescent="0.25">
      <c r="B154" s="104"/>
      <c r="C154" s="96" t="s">
        <v>15</v>
      </c>
      <c r="D154" s="97" t="s">
        <v>26</v>
      </c>
      <c r="E154" s="98"/>
      <c r="F154" s="98"/>
      <c r="G154" s="103"/>
      <c r="I154" s="1" t="str">
        <f t="shared" si="263"/>
        <v xml:space="preserve"> </v>
      </c>
      <c r="J154" s="4"/>
      <c r="K154" s="4"/>
      <c r="L154" s="11"/>
      <c r="N154" s="25" t="str">
        <f t="shared" si="264"/>
        <v xml:space="preserve"> </v>
      </c>
      <c r="O154" s="4" t="str">
        <f t="shared" si="265"/>
        <v xml:space="preserve"> </v>
      </c>
      <c r="P154" s="4"/>
      <c r="Q154" s="11"/>
      <c r="S154" s="25" t="str">
        <f t="shared" si="266"/>
        <v/>
      </c>
      <c r="T154" s="4" t="str">
        <f t="shared" si="267"/>
        <v xml:space="preserve"> </v>
      </c>
      <c r="U154" s="4"/>
      <c r="V154" s="11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  <c r="IV154" s="45"/>
      <c r="IW154" s="45"/>
      <c r="IX154" s="45"/>
    </row>
    <row r="155" spans="2:258" x14ac:dyDescent="0.25">
      <c r="B155" s="104"/>
      <c r="C155" s="100" t="s">
        <v>12</v>
      </c>
      <c r="D155" s="101" t="s">
        <v>12</v>
      </c>
      <c r="E155" s="98"/>
      <c r="F155" s="98"/>
      <c r="G155" s="103"/>
      <c r="I155" s="1" t="str">
        <f t="shared" si="263"/>
        <v xml:space="preserve"> </v>
      </c>
      <c r="J155" s="4"/>
      <c r="K155" s="4"/>
      <c r="L155" s="11"/>
      <c r="N155" s="25" t="str">
        <f t="shared" si="264"/>
        <v xml:space="preserve"> </v>
      </c>
      <c r="O155" s="4" t="str">
        <f t="shared" si="265"/>
        <v xml:space="preserve"> </v>
      </c>
      <c r="P155" s="4"/>
      <c r="Q155" s="11"/>
      <c r="S155" s="25" t="str">
        <f t="shared" si="266"/>
        <v/>
      </c>
      <c r="T155" s="4" t="str">
        <f t="shared" si="267"/>
        <v xml:space="preserve"> </v>
      </c>
      <c r="U155" s="4"/>
      <c r="V155" s="11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  <c r="IV155" s="45"/>
      <c r="IW155" s="45"/>
      <c r="IX155" s="45"/>
    </row>
    <row r="156" spans="2:258" x14ac:dyDescent="0.25">
      <c r="B156" s="104"/>
      <c r="C156" s="100"/>
      <c r="D156" s="101"/>
      <c r="E156" s="98"/>
      <c r="F156" s="98"/>
      <c r="G156" s="103"/>
      <c r="I156" s="1" t="str">
        <f t="shared" si="263"/>
        <v xml:space="preserve"> </v>
      </c>
      <c r="J156" s="4"/>
      <c r="K156" s="4"/>
      <c r="L156" s="11"/>
      <c r="N156" s="25" t="str">
        <f t="shared" si="264"/>
        <v xml:space="preserve"> </v>
      </c>
      <c r="O156" s="4" t="str">
        <f t="shared" si="265"/>
        <v xml:space="preserve"> </v>
      </c>
      <c r="P156" s="4"/>
      <c r="Q156" s="11"/>
      <c r="S156" s="25" t="str">
        <f t="shared" si="266"/>
        <v/>
      </c>
      <c r="T156" s="4" t="str">
        <f t="shared" si="267"/>
        <v xml:space="preserve"> </v>
      </c>
      <c r="U156" s="4"/>
      <c r="V156" s="11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  <c r="IV156" s="45"/>
      <c r="IW156" s="45"/>
      <c r="IX156" s="45"/>
    </row>
    <row r="157" spans="2:258" ht="25.5" x14ac:dyDescent="0.25">
      <c r="B157" s="104"/>
      <c r="C157" s="92">
        <v>2</v>
      </c>
      <c r="D157" s="93" t="s">
        <v>17</v>
      </c>
      <c r="E157" s="94"/>
      <c r="F157" s="94"/>
      <c r="G157" s="102"/>
      <c r="I157" s="20">
        <f t="shared" ref="I157" si="268">+COUNTIF(I158:I162,"=x")+COUNTIF(I158:I162,"=vencida")+COUNTIF(I158:I162,"=cumplida")</f>
        <v>0</v>
      </c>
      <c r="J157" s="21">
        <f t="shared" ref="J157" si="269">+COUNTIF(J158:J162,"=x")</f>
        <v>0</v>
      </c>
      <c r="K157" s="22" t="str">
        <f t="shared" ref="K157" si="270">IFERROR(+J157/I157,"No se programaron actividades relacionadas con este objetivo")</f>
        <v>No se programaron actividades relacionadas con este objetivo</v>
      </c>
      <c r="L157" s="26"/>
      <c r="N157" s="20">
        <f t="shared" ref="N157" si="271">+COUNTIF(N158:N162,"=x")+COUNTIF(N158:N162,"=vencida")+COUNTIF(N158:N162,"=cumplida")</f>
        <v>0</v>
      </c>
      <c r="O157" s="21">
        <f t="shared" ref="O157" si="272">+COUNTIF(O158:O162,"=x")+COUNTIF(O158:O162,"=Cumplida")</f>
        <v>0</v>
      </c>
      <c r="P157" s="22" t="str">
        <f t="shared" ref="P157" si="273">IF(N157=0,"No se programaron actividades relacionadas con este objetivo",O157/N157)</f>
        <v>No se programaron actividades relacionadas con este objetivo</v>
      </c>
      <c r="Q157" s="26"/>
      <c r="S157" s="20">
        <f t="shared" ref="S157" si="274">+COUNTIF(S158:S162,"=x")+COUNTIF(S158:S162,"=vencida")+COUNTIF(S158:S162,"=cumplida")</f>
        <v>0</v>
      </c>
      <c r="T157" s="21">
        <f t="shared" ref="T157" si="275">+COUNTIF(T158:T162,"=x")+COUNTIF(T158:T162,"=Cumplida")</f>
        <v>0</v>
      </c>
      <c r="U157" s="22" t="str">
        <f t="shared" ref="U157" si="276">IF(S157=0,"No se programaron actividades relacionadas con este objetivo",T157/S157)</f>
        <v>No se programaron actividades relacionadas con este objetivo</v>
      </c>
      <c r="V157" s="30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  <c r="IV157" s="45"/>
      <c r="IW157" s="45"/>
      <c r="IX157" s="45"/>
    </row>
    <row r="158" spans="2:258" x14ac:dyDescent="0.25">
      <c r="B158" s="104"/>
      <c r="C158" s="96" t="s">
        <v>18</v>
      </c>
      <c r="D158" s="97" t="s">
        <v>16</v>
      </c>
      <c r="E158" s="98"/>
      <c r="F158" s="98"/>
      <c r="G158" s="103"/>
      <c r="I158" s="1" t="str">
        <f t="shared" ref="I158:I162" si="277">+IF(AND(G158&lt;=$K$10,G158&gt;0),"x"," ")</f>
        <v xml:space="preserve"> </v>
      </c>
      <c r="J158" s="4"/>
      <c r="K158" s="4"/>
      <c r="L158" s="11"/>
      <c r="N158" s="25" t="str">
        <f t="shared" ref="N158:N162" si="278">+IF(AND(G158&lt;=$P$10,G158&gt;0),IF(G158&lt;=$K$10,IF(J158="x","cumplida","vencida"),"x")," ")</f>
        <v xml:space="preserve"> </v>
      </c>
      <c r="O158" s="4" t="str">
        <f t="shared" ref="O158:O162" si="279">+IF(N158="cumplida","x"," ")</f>
        <v xml:space="preserve"> </v>
      </c>
      <c r="P158" s="4"/>
      <c r="Q158" s="11"/>
      <c r="S158" s="25" t="str">
        <f t="shared" ref="S158:S162" si="280">+IF(N158="cumplida","cumplida",IF(OR(N158="vencida",N158="x"),IF(O158="x","cumplida","vencida"),IF(G158&gt;0,"x","")))</f>
        <v/>
      </c>
      <c r="T158" s="4" t="str">
        <f t="shared" ref="T158:T162" si="281">+IF(S158="cumplida","x"," ")</f>
        <v xml:space="preserve"> </v>
      </c>
      <c r="U158" s="4"/>
      <c r="V158" s="11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  <c r="IV158" s="45"/>
      <c r="IW158" s="45"/>
      <c r="IX158" s="45"/>
    </row>
    <row r="159" spans="2:258" x14ac:dyDescent="0.25">
      <c r="B159" s="104"/>
      <c r="C159" s="96" t="s">
        <v>19</v>
      </c>
      <c r="D159" s="97" t="s">
        <v>21</v>
      </c>
      <c r="E159" s="98"/>
      <c r="F159" s="98"/>
      <c r="G159" s="103"/>
      <c r="I159" s="1" t="str">
        <f t="shared" si="277"/>
        <v xml:space="preserve"> </v>
      </c>
      <c r="J159" s="4"/>
      <c r="K159" s="4"/>
      <c r="L159" s="11"/>
      <c r="N159" s="25" t="str">
        <f t="shared" si="278"/>
        <v xml:space="preserve"> </v>
      </c>
      <c r="O159" s="4" t="str">
        <f t="shared" si="279"/>
        <v xml:space="preserve"> </v>
      </c>
      <c r="P159" s="4"/>
      <c r="Q159" s="11"/>
      <c r="S159" s="25" t="str">
        <f t="shared" si="280"/>
        <v/>
      </c>
      <c r="T159" s="4" t="str">
        <f t="shared" si="281"/>
        <v xml:space="preserve"> </v>
      </c>
      <c r="U159" s="4"/>
      <c r="V159" s="11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  <c r="IV159" s="45"/>
      <c r="IW159" s="45"/>
      <c r="IX159" s="45"/>
    </row>
    <row r="160" spans="2:258" x14ac:dyDescent="0.25">
      <c r="B160" s="104"/>
      <c r="C160" s="96" t="s">
        <v>20</v>
      </c>
      <c r="D160" s="97" t="s">
        <v>22</v>
      </c>
      <c r="E160" s="98"/>
      <c r="F160" s="98"/>
      <c r="G160" s="103"/>
      <c r="I160" s="1" t="str">
        <f t="shared" si="277"/>
        <v xml:space="preserve"> </v>
      </c>
      <c r="J160" s="4"/>
      <c r="K160" s="4"/>
      <c r="L160" s="11"/>
      <c r="N160" s="25" t="str">
        <f t="shared" si="278"/>
        <v xml:space="preserve"> </v>
      </c>
      <c r="O160" s="4" t="str">
        <f t="shared" si="279"/>
        <v xml:space="preserve"> </v>
      </c>
      <c r="P160" s="4"/>
      <c r="Q160" s="11"/>
      <c r="S160" s="25" t="str">
        <f t="shared" si="280"/>
        <v/>
      </c>
      <c r="T160" s="4" t="str">
        <f t="shared" si="281"/>
        <v xml:space="preserve"> </v>
      </c>
      <c r="U160" s="4"/>
      <c r="V160" s="11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  <c r="IU160" s="45"/>
      <c r="IV160" s="45"/>
      <c r="IW160" s="45"/>
      <c r="IX160" s="45"/>
    </row>
    <row r="161" spans="2:258" x14ac:dyDescent="0.25">
      <c r="B161" s="104"/>
      <c r="C161" s="96" t="s">
        <v>12</v>
      </c>
      <c r="D161" s="101" t="s">
        <v>12</v>
      </c>
      <c r="E161" s="98"/>
      <c r="F161" s="98"/>
      <c r="G161" s="103"/>
      <c r="I161" s="1" t="str">
        <f t="shared" si="277"/>
        <v xml:space="preserve"> </v>
      </c>
      <c r="J161" s="4"/>
      <c r="K161" s="4"/>
      <c r="L161" s="11"/>
      <c r="N161" s="25" t="str">
        <f t="shared" si="278"/>
        <v xml:space="preserve"> </v>
      </c>
      <c r="O161" s="4" t="str">
        <f t="shared" si="279"/>
        <v xml:space="preserve"> </v>
      </c>
      <c r="P161" s="4"/>
      <c r="Q161" s="11"/>
      <c r="S161" s="25" t="str">
        <f t="shared" si="280"/>
        <v/>
      </c>
      <c r="T161" s="4" t="str">
        <f t="shared" si="281"/>
        <v xml:space="preserve"> </v>
      </c>
      <c r="U161" s="4"/>
      <c r="V161" s="11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  <c r="IU161" s="45"/>
      <c r="IV161" s="45"/>
      <c r="IW161" s="45"/>
      <c r="IX161" s="45"/>
    </row>
    <row r="162" spans="2:258" x14ac:dyDescent="0.25">
      <c r="B162" s="104"/>
      <c r="C162" s="100"/>
      <c r="D162" s="101"/>
      <c r="E162" s="98"/>
      <c r="F162" s="98"/>
      <c r="G162" s="103"/>
      <c r="I162" s="1" t="str">
        <f t="shared" si="277"/>
        <v xml:space="preserve"> </v>
      </c>
      <c r="J162" s="4"/>
      <c r="K162" s="4"/>
      <c r="L162" s="11"/>
      <c r="N162" s="25" t="str">
        <f t="shared" si="278"/>
        <v xml:space="preserve"> </v>
      </c>
      <c r="O162" s="4" t="str">
        <f t="shared" si="279"/>
        <v xml:space="preserve"> </v>
      </c>
      <c r="P162" s="4"/>
      <c r="Q162" s="11"/>
      <c r="S162" s="25" t="str">
        <f t="shared" si="280"/>
        <v/>
      </c>
      <c r="T162" s="4" t="str">
        <f t="shared" si="281"/>
        <v xml:space="preserve"> </v>
      </c>
      <c r="U162" s="4"/>
      <c r="V162" s="11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  <c r="IV162" s="45"/>
      <c r="IW162" s="45"/>
      <c r="IX162" s="45"/>
    </row>
    <row r="163" spans="2:258" ht="68.25" customHeight="1" x14ac:dyDescent="0.25">
      <c r="B163" s="91" t="s">
        <v>54</v>
      </c>
      <c r="C163" s="92">
        <v>1</v>
      </c>
      <c r="D163" s="93" t="s">
        <v>23</v>
      </c>
      <c r="E163" s="94"/>
      <c r="F163" s="94"/>
      <c r="G163" s="102"/>
      <c r="I163" s="20">
        <f t="shared" ref="I163" si="282">+COUNTIF(I164:I168,"=x")+COUNTIF(I164:I168,"=vencida")+COUNTIF(I164:I168,"=cumplida")</f>
        <v>0</v>
      </c>
      <c r="J163" s="21">
        <f t="shared" ref="J163" si="283">+COUNTIF(J164:J168,"=x")</f>
        <v>0</v>
      </c>
      <c r="K163" s="22" t="str">
        <f t="shared" ref="K163" si="284">IFERROR(+J163/I163,"No se programaron actividades relacionadas con este objetivo")</f>
        <v>No se programaron actividades relacionadas con este objetivo</v>
      </c>
      <c r="L163" s="26"/>
      <c r="N163" s="20">
        <f t="shared" ref="N163" si="285">+COUNTIF(N164:N168,"=x")+COUNTIF(N164:N168,"=vencida")+COUNTIF(N164:N168,"=cumplida")</f>
        <v>0</v>
      </c>
      <c r="O163" s="21">
        <f t="shared" ref="O163" si="286">+COUNTIF(O164:O168,"=x")+COUNTIF(O164:O168,"=Cumplida")</f>
        <v>0</v>
      </c>
      <c r="P163" s="22" t="str">
        <f t="shared" ref="P163" si="287">IF(N163=0,"No se programaron actividades relacionadas con este objetivo",O163/N163)</f>
        <v>No se programaron actividades relacionadas con este objetivo</v>
      </c>
      <c r="Q163" s="26"/>
      <c r="S163" s="20">
        <f t="shared" ref="S163" si="288">+COUNTIF(S164:S168,"=x")+COUNTIF(S164:S168,"=vencida")+COUNTIF(S164:S168,"=cumplida")</f>
        <v>0</v>
      </c>
      <c r="T163" s="21">
        <f t="shared" ref="T163" si="289">+COUNTIF(T164:T168,"=x")+COUNTIF(T164:T168,"=Cumplida")</f>
        <v>0</v>
      </c>
      <c r="U163" s="22" t="str">
        <f t="shared" ref="U163" si="290">IF(S163=0,"No se programaron actividades relacionadas con este objetivo",T163/S163)</f>
        <v>No se programaron actividades relacionadas con este objetivo</v>
      </c>
      <c r="V163" s="30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  <c r="IU163" s="45"/>
      <c r="IV163" s="45"/>
      <c r="IW163" s="45"/>
      <c r="IX163" s="45"/>
    </row>
    <row r="164" spans="2:258" x14ac:dyDescent="0.25">
      <c r="B164" s="104"/>
      <c r="C164" s="96" t="s">
        <v>13</v>
      </c>
      <c r="D164" s="97" t="s">
        <v>24</v>
      </c>
      <c r="E164" s="98"/>
      <c r="F164" s="98"/>
      <c r="G164" s="103"/>
      <c r="I164" s="1" t="str">
        <f t="shared" ref="I164:I168" si="291">+IF(AND(G164&lt;=$K$10,G164&gt;0),"x"," ")</f>
        <v xml:space="preserve"> </v>
      </c>
      <c r="J164" s="4"/>
      <c r="K164" s="4"/>
      <c r="L164" s="11"/>
      <c r="N164" s="25" t="str">
        <f t="shared" ref="N164:N168" si="292">+IF(AND(G164&lt;=$P$10,G164&gt;0),IF(G164&lt;=$K$10,IF(J164="x","cumplida","vencida"),"x")," ")</f>
        <v xml:space="preserve"> </v>
      </c>
      <c r="O164" s="4" t="str">
        <f t="shared" ref="O164:O168" si="293">+IF(N164="cumplida","x"," ")</f>
        <v xml:space="preserve"> </v>
      </c>
      <c r="P164" s="4"/>
      <c r="Q164" s="11"/>
      <c r="S164" s="25" t="str">
        <f t="shared" ref="S164:S168" si="294">+IF(N164="cumplida","cumplida",IF(OR(N164="vencida",N164="x"),IF(O164="x","cumplida","vencida"),IF(G164&gt;0,"x","")))</f>
        <v/>
      </c>
      <c r="T164" s="4" t="str">
        <f t="shared" ref="T164:T168" si="295">+IF(S164="cumplida","x"," ")</f>
        <v xml:space="preserve"> </v>
      </c>
      <c r="U164" s="4"/>
      <c r="V164" s="11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  <c r="IT164" s="45"/>
      <c r="IU164" s="45"/>
      <c r="IV164" s="45"/>
      <c r="IW164" s="45"/>
      <c r="IX164" s="45"/>
    </row>
    <row r="165" spans="2:258" x14ac:dyDescent="0.25">
      <c r="B165" s="104"/>
      <c r="C165" s="96" t="s">
        <v>14</v>
      </c>
      <c r="D165" s="97" t="s">
        <v>25</v>
      </c>
      <c r="E165" s="98"/>
      <c r="F165" s="98"/>
      <c r="G165" s="103"/>
      <c r="I165" s="1" t="str">
        <f t="shared" si="291"/>
        <v xml:space="preserve"> </v>
      </c>
      <c r="J165" s="4"/>
      <c r="K165" s="4"/>
      <c r="L165" s="11"/>
      <c r="N165" s="25" t="str">
        <f t="shared" si="292"/>
        <v xml:space="preserve"> </v>
      </c>
      <c r="O165" s="4" t="str">
        <f t="shared" si="293"/>
        <v xml:space="preserve"> </v>
      </c>
      <c r="P165" s="4"/>
      <c r="Q165" s="11"/>
      <c r="S165" s="25" t="str">
        <f t="shared" si="294"/>
        <v/>
      </c>
      <c r="T165" s="4" t="str">
        <f t="shared" si="295"/>
        <v xml:space="preserve"> </v>
      </c>
      <c r="U165" s="4"/>
      <c r="V165" s="11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  <c r="IV165" s="45"/>
      <c r="IW165" s="45"/>
      <c r="IX165" s="45"/>
    </row>
    <row r="166" spans="2:258" x14ac:dyDescent="0.25">
      <c r="B166" s="104"/>
      <c r="C166" s="96" t="s">
        <v>15</v>
      </c>
      <c r="D166" s="97" t="s">
        <v>26</v>
      </c>
      <c r="E166" s="98"/>
      <c r="F166" s="98"/>
      <c r="G166" s="103"/>
      <c r="I166" s="1" t="str">
        <f t="shared" si="291"/>
        <v xml:space="preserve"> </v>
      </c>
      <c r="J166" s="4"/>
      <c r="K166" s="4"/>
      <c r="L166" s="11"/>
      <c r="N166" s="25" t="str">
        <f t="shared" si="292"/>
        <v xml:space="preserve"> </v>
      </c>
      <c r="O166" s="4" t="str">
        <f t="shared" si="293"/>
        <v xml:space="preserve"> </v>
      </c>
      <c r="P166" s="4"/>
      <c r="Q166" s="11"/>
      <c r="S166" s="25" t="str">
        <f t="shared" si="294"/>
        <v/>
      </c>
      <c r="T166" s="4" t="str">
        <f t="shared" si="295"/>
        <v xml:space="preserve"> </v>
      </c>
      <c r="U166" s="4"/>
      <c r="V166" s="11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  <c r="IV166" s="45"/>
      <c r="IW166" s="45"/>
      <c r="IX166" s="45"/>
    </row>
    <row r="167" spans="2:258" x14ac:dyDescent="0.25">
      <c r="B167" s="104"/>
      <c r="C167" s="100" t="s">
        <v>12</v>
      </c>
      <c r="D167" s="101" t="s">
        <v>12</v>
      </c>
      <c r="E167" s="98"/>
      <c r="F167" s="98"/>
      <c r="G167" s="103"/>
      <c r="I167" s="1" t="str">
        <f t="shared" si="291"/>
        <v xml:space="preserve"> </v>
      </c>
      <c r="J167" s="4"/>
      <c r="K167" s="4"/>
      <c r="L167" s="11"/>
      <c r="N167" s="25" t="str">
        <f t="shared" si="292"/>
        <v xml:space="preserve"> </v>
      </c>
      <c r="O167" s="4" t="str">
        <f t="shared" si="293"/>
        <v xml:space="preserve"> </v>
      </c>
      <c r="P167" s="4"/>
      <c r="Q167" s="11"/>
      <c r="S167" s="25" t="str">
        <f t="shared" si="294"/>
        <v/>
      </c>
      <c r="T167" s="4" t="str">
        <f t="shared" si="295"/>
        <v xml:space="preserve"> </v>
      </c>
      <c r="U167" s="4"/>
      <c r="V167" s="11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  <c r="IV167" s="45"/>
      <c r="IW167" s="45"/>
      <c r="IX167" s="45"/>
    </row>
    <row r="168" spans="2:258" x14ac:dyDescent="0.25">
      <c r="B168" s="104"/>
      <c r="C168" s="100"/>
      <c r="D168" s="101"/>
      <c r="E168" s="98"/>
      <c r="F168" s="98"/>
      <c r="G168" s="103"/>
      <c r="I168" s="1" t="str">
        <f t="shared" si="291"/>
        <v xml:space="preserve"> </v>
      </c>
      <c r="J168" s="4"/>
      <c r="K168" s="4"/>
      <c r="L168" s="11"/>
      <c r="N168" s="25" t="str">
        <f t="shared" si="292"/>
        <v xml:space="preserve"> </v>
      </c>
      <c r="O168" s="4" t="str">
        <f t="shared" si="293"/>
        <v xml:space="preserve"> </v>
      </c>
      <c r="P168" s="4"/>
      <c r="Q168" s="11"/>
      <c r="S168" s="25" t="str">
        <f t="shared" si="294"/>
        <v/>
      </c>
      <c r="T168" s="4" t="str">
        <f t="shared" si="295"/>
        <v xml:space="preserve"> </v>
      </c>
      <c r="U168" s="4"/>
      <c r="V168" s="11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  <c r="IP168" s="45"/>
      <c r="IQ168" s="45"/>
      <c r="IR168" s="45"/>
      <c r="IS168" s="45"/>
      <c r="IT168" s="45"/>
      <c r="IU168" s="45"/>
      <c r="IV168" s="45"/>
      <c r="IW168" s="45"/>
      <c r="IX168" s="45"/>
    </row>
    <row r="169" spans="2:258" ht="25.5" x14ac:dyDescent="0.25">
      <c r="B169" s="104"/>
      <c r="C169" s="92">
        <v>2</v>
      </c>
      <c r="D169" s="93" t="s">
        <v>17</v>
      </c>
      <c r="E169" s="94"/>
      <c r="F169" s="94"/>
      <c r="G169" s="102"/>
      <c r="I169" s="20">
        <f t="shared" ref="I169" si="296">+COUNTIF(I170:I174,"=x")+COUNTIF(I170:I174,"=vencida")+COUNTIF(I170:I174,"=cumplida")</f>
        <v>0</v>
      </c>
      <c r="J169" s="21">
        <f t="shared" ref="J169" si="297">+COUNTIF(J170:J174,"=x")</f>
        <v>0</v>
      </c>
      <c r="K169" s="22" t="str">
        <f t="shared" ref="K169" si="298">IFERROR(+J169/I169,"No se programaron actividades relacionadas con este objetivo")</f>
        <v>No se programaron actividades relacionadas con este objetivo</v>
      </c>
      <c r="L169" s="26"/>
      <c r="N169" s="20">
        <f t="shared" ref="N169" si="299">+COUNTIF(N170:N174,"=x")+COUNTIF(N170:N174,"=vencida")+COUNTIF(N170:N174,"=cumplida")</f>
        <v>0</v>
      </c>
      <c r="O169" s="21">
        <f t="shared" ref="O169" si="300">+COUNTIF(O170:O174,"=x")+COUNTIF(O170:O174,"=Cumplida")</f>
        <v>0</v>
      </c>
      <c r="P169" s="22" t="str">
        <f t="shared" ref="P169" si="301">IF(N169=0,"No se programaron actividades relacionadas con este objetivo",O169/N169)</f>
        <v>No se programaron actividades relacionadas con este objetivo</v>
      </c>
      <c r="Q169" s="26"/>
      <c r="S169" s="20">
        <f t="shared" ref="S169" si="302">+COUNTIF(S170:S174,"=x")+COUNTIF(S170:S174,"=vencida")+COUNTIF(S170:S174,"=cumplida")</f>
        <v>0</v>
      </c>
      <c r="T169" s="21">
        <f t="shared" ref="T169" si="303">+COUNTIF(T170:T174,"=x")+COUNTIF(T170:T174,"=Cumplida")</f>
        <v>0</v>
      </c>
      <c r="U169" s="22" t="str">
        <f t="shared" ref="U169" si="304">IF(S169=0,"No se programaron actividades relacionadas con este objetivo",T169/S169)</f>
        <v>No se programaron actividades relacionadas con este objetivo</v>
      </c>
      <c r="V169" s="30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  <c r="IV169" s="45"/>
      <c r="IW169" s="45"/>
      <c r="IX169" s="45"/>
    </row>
    <row r="170" spans="2:258" x14ac:dyDescent="0.25">
      <c r="B170" s="104"/>
      <c r="C170" s="96" t="s">
        <v>18</v>
      </c>
      <c r="D170" s="97" t="s">
        <v>16</v>
      </c>
      <c r="E170" s="98"/>
      <c r="F170" s="98"/>
      <c r="G170" s="103"/>
      <c r="I170" s="1" t="str">
        <f t="shared" ref="I170:I174" si="305">+IF(AND(G170&lt;=$K$10,G170&gt;0),"x"," ")</f>
        <v xml:space="preserve"> </v>
      </c>
      <c r="J170" s="4"/>
      <c r="K170" s="4"/>
      <c r="L170" s="11"/>
      <c r="N170" s="25" t="str">
        <f t="shared" ref="N170:N174" si="306">+IF(AND(G170&lt;=$P$10,G170&gt;0),IF(G170&lt;=$K$10,IF(J170="x","cumplida","vencida"),"x")," ")</f>
        <v xml:space="preserve"> </v>
      </c>
      <c r="O170" s="4" t="str">
        <f t="shared" ref="O170:O174" si="307">+IF(N170="cumplida","x"," ")</f>
        <v xml:space="preserve"> </v>
      </c>
      <c r="P170" s="4"/>
      <c r="Q170" s="11"/>
      <c r="S170" s="25" t="str">
        <f t="shared" ref="S170:S174" si="308">+IF(N170="cumplida","cumplida",IF(OR(N170="vencida",N170="x"),IF(O170="x","cumplida","vencida"),IF(G170&gt;0,"x","")))</f>
        <v/>
      </c>
      <c r="T170" s="4" t="str">
        <f t="shared" ref="T170:T174" si="309">+IF(S170="cumplida","x"," ")</f>
        <v xml:space="preserve"> </v>
      </c>
      <c r="U170" s="4"/>
      <c r="V170" s="11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  <c r="IV170" s="45"/>
      <c r="IW170" s="45"/>
      <c r="IX170" s="45"/>
    </row>
    <row r="171" spans="2:258" x14ac:dyDescent="0.25">
      <c r="B171" s="104"/>
      <c r="C171" s="96" t="s">
        <v>19</v>
      </c>
      <c r="D171" s="97" t="s">
        <v>21</v>
      </c>
      <c r="E171" s="98"/>
      <c r="F171" s="98"/>
      <c r="G171" s="103"/>
      <c r="I171" s="1" t="str">
        <f t="shared" si="305"/>
        <v xml:space="preserve"> </v>
      </c>
      <c r="J171" s="4"/>
      <c r="K171" s="4"/>
      <c r="L171" s="11"/>
      <c r="N171" s="25" t="str">
        <f t="shared" si="306"/>
        <v xml:space="preserve"> </v>
      </c>
      <c r="O171" s="4" t="str">
        <f t="shared" si="307"/>
        <v xml:space="preserve"> </v>
      </c>
      <c r="P171" s="4"/>
      <c r="Q171" s="11"/>
      <c r="S171" s="25" t="str">
        <f t="shared" si="308"/>
        <v/>
      </c>
      <c r="T171" s="4" t="str">
        <f t="shared" si="309"/>
        <v xml:space="preserve"> </v>
      </c>
      <c r="U171" s="4"/>
      <c r="V171" s="11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  <c r="IV171" s="45"/>
      <c r="IW171" s="45"/>
      <c r="IX171" s="45"/>
    </row>
    <row r="172" spans="2:258" x14ac:dyDescent="0.25">
      <c r="B172" s="104"/>
      <c r="C172" s="96" t="s">
        <v>20</v>
      </c>
      <c r="D172" s="97" t="s">
        <v>22</v>
      </c>
      <c r="E172" s="98"/>
      <c r="F172" s="98"/>
      <c r="G172" s="103"/>
      <c r="I172" s="1" t="str">
        <f t="shared" si="305"/>
        <v xml:space="preserve"> </v>
      </c>
      <c r="J172" s="4"/>
      <c r="K172" s="4"/>
      <c r="L172" s="11"/>
      <c r="N172" s="25" t="str">
        <f t="shared" si="306"/>
        <v xml:space="preserve"> </v>
      </c>
      <c r="O172" s="4" t="str">
        <f t="shared" si="307"/>
        <v xml:space="preserve"> </v>
      </c>
      <c r="P172" s="4"/>
      <c r="Q172" s="11"/>
      <c r="S172" s="25" t="str">
        <f t="shared" si="308"/>
        <v/>
      </c>
      <c r="T172" s="4" t="str">
        <f t="shared" si="309"/>
        <v xml:space="preserve"> </v>
      </c>
      <c r="U172" s="4"/>
      <c r="V172" s="11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  <c r="IV172" s="45"/>
      <c r="IW172" s="45"/>
      <c r="IX172" s="45"/>
    </row>
    <row r="173" spans="2:258" x14ac:dyDescent="0.25">
      <c r="B173" s="104"/>
      <c r="C173" s="96" t="s">
        <v>12</v>
      </c>
      <c r="D173" s="101" t="s">
        <v>12</v>
      </c>
      <c r="E173" s="98"/>
      <c r="F173" s="98"/>
      <c r="G173" s="103"/>
      <c r="I173" s="1" t="str">
        <f t="shared" si="305"/>
        <v xml:space="preserve"> </v>
      </c>
      <c r="J173" s="4"/>
      <c r="K173" s="4"/>
      <c r="L173" s="11"/>
      <c r="N173" s="25" t="str">
        <f t="shared" si="306"/>
        <v xml:space="preserve"> </v>
      </c>
      <c r="O173" s="4" t="str">
        <f t="shared" si="307"/>
        <v xml:space="preserve"> </v>
      </c>
      <c r="P173" s="4"/>
      <c r="Q173" s="11"/>
      <c r="S173" s="25" t="str">
        <f t="shared" si="308"/>
        <v/>
      </c>
      <c r="T173" s="4" t="str">
        <f t="shared" si="309"/>
        <v xml:space="preserve"> </v>
      </c>
      <c r="U173" s="4"/>
      <c r="V173" s="11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  <c r="IV173" s="45"/>
      <c r="IW173" s="45"/>
      <c r="IX173" s="45"/>
    </row>
    <row r="174" spans="2:258" x14ac:dyDescent="0.25">
      <c r="B174" s="104"/>
      <c r="C174" s="100"/>
      <c r="D174" s="101"/>
      <c r="E174" s="98"/>
      <c r="F174" s="98"/>
      <c r="G174" s="103"/>
      <c r="I174" s="1" t="str">
        <f t="shared" si="305"/>
        <v xml:space="preserve"> </v>
      </c>
      <c r="J174" s="4"/>
      <c r="K174" s="4"/>
      <c r="L174" s="11"/>
      <c r="N174" s="25" t="str">
        <f t="shared" si="306"/>
        <v xml:space="preserve"> </v>
      </c>
      <c r="O174" s="4" t="str">
        <f t="shared" si="307"/>
        <v xml:space="preserve"> </v>
      </c>
      <c r="P174" s="4"/>
      <c r="Q174" s="11"/>
      <c r="S174" s="25" t="str">
        <f t="shared" si="308"/>
        <v/>
      </c>
      <c r="T174" s="4" t="str">
        <f t="shared" si="309"/>
        <v xml:space="preserve"> </v>
      </c>
      <c r="U174" s="4"/>
      <c r="V174" s="11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  <c r="IT174" s="45"/>
      <c r="IU174" s="45"/>
      <c r="IV174" s="45"/>
      <c r="IW174" s="45"/>
      <c r="IX174" s="45"/>
    </row>
    <row r="175" spans="2:258" ht="80.25" customHeight="1" x14ac:dyDescent="0.25">
      <c r="B175" s="91" t="s">
        <v>55</v>
      </c>
      <c r="C175" s="92">
        <v>1</v>
      </c>
      <c r="D175" s="93" t="s">
        <v>23</v>
      </c>
      <c r="E175" s="94"/>
      <c r="F175" s="94"/>
      <c r="G175" s="102"/>
      <c r="I175" s="20">
        <f t="shared" ref="I175" si="310">+COUNTIF(I176:I180,"=x")+COUNTIF(I176:I180,"=vencida")+COUNTIF(I176:I180,"=cumplida")</f>
        <v>0</v>
      </c>
      <c r="J175" s="21">
        <f t="shared" ref="J175" si="311">+COUNTIF(J176:J180,"=x")</f>
        <v>0</v>
      </c>
      <c r="K175" s="22" t="str">
        <f t="shared" ref="K175" si="312">IFERROR(+J175/I175,"No se programaron actividades relacionadas con este objetivo")</f>
        <v>No se programaron actividades relacionadas con este objetivo</v>
      </c>
      <c r="L175" s="26"/>
      <c r="N175" s="20">
        <f t="shared" ref="N175" si="313">+COUNTIF(N176:N180,"=x")+COUNTIF(N176:N180,"=vencida")+COUNTIF(N176:N180,"=cumplida")</f>
        <v>0</v>
      </c>
      <c r="O175" s="21">
        <f t="shared" ref="O175" si="314">+COUNTIF(O176:O180,"=x")+COUNTIF(O176:O180,"=Cumplida")</f>
        <v>0</v>
      </c>
      <c r="P175" s="22" t="str">
        <f t="shared" ref="P175" si="315">IF(N175=0,"No se programaron actividades relacionadas con este objetivo",O175/N175)</f>
        <v>No se programaron actividades relacionadas con este objetivo</v>
      </c>
      <c r="Q175" s="26"/>
      <c r="S175" s="20">
        <f t="shared" ref="S175" si="316">+COUNTIF(S176:S180,"=x")+COUNTIF(S176:S180,"=vencida")+COUNTIF(S176:S180,"=cumplida")</f>
        <v>0</v>
      </c>
      <c r="T175" s="21">
        <f t="shared" ref="T175" si="317">+COUNTIF(T176:T180,"=x")+COUNTIF(T176:T180,"=Cumplida")</f>
        <v>0</v>
      </c>
      <c r="U175" s="22" t="str">
        <f t="shared" ref="U175" si="318">IF(S175=0,"No se programaron actividades relacionadas con este objetivo",T175/S175)</f>
        <v>No se programaron actividades relacionadas con este objetivo</v>
      </c>
      <c r="V175" s="30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  <c r="IV175" s="45"/>
      <c r="IW175" s="45"/>
      <c r="IX175" s="45"/>
    </row>
    <row r="176" spans="2:258" x14ac:dyDescent="0.25">
      <c r="B176" s="104"/>
      <c r="C176" s="96" t="s">
        <v>13</v>
      </c>
      <c r="D176" s="97" t="s">
        <v>24</v>
      </c>
      <c r="E176" s="98"/>
      <c r="F176" s="98"/>
      <c r="G176" s="103"/>
      <c r="I176" s="1" t="str">
        <f t="shared" ref="I176:I180" si="319">+IF(AND(G176&lt;=$K$10,G176&gt;0),"x"," ")</f>
        <v xml:space="preserve"> </v>
      </c>
      <c r="J176" s="4"/>
      <c r="K176" s="4"/>
      <c r="L176" s="11"/>
      <c r="N176" s="25" t="str">
        <f t="shared" ref="N176:N180" si="320">+IF(AND(G176&lt;=$P$10,G176&gt;0),IF(G176&lt;=$K$10,IF(J176="x","cumplida","vencida"),"x")," ")</f>
        <v xml:space="preserve"> </v>
      </c>
      <c r="O176" s="4" t="str">
        <f t="shared" ref="O176:O180" si="321">+IF(N176="cumplida","x"," ")</f>
        <v xml:space="preserve"> </v>
      </c>
      <c r="P176" s="4"/>
      <c r="Q176" s="11"/>
      <c r="S176" s="25" t="str">
        <f t="shared" ref="S176:S180" si="322">+IF(N176="cumplida","cumplida",IF(OR(N176="vencida",N176="x"),IF(O176="x","cumplida","vencida"),IF(G176&gt;0,"x","")))</f>
        <v/>
      </c>
      <c r="T176" s="4" t="str">
        <f t="shared" ref="T176:T180" si="323">+IF(S176="cumplida","x"," ")</f>
        <v xml:space="preserve"> </v>
      </c>
      <c r="U176" s="4"/>
      <c r="V176" s="11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  <c r="IP176" s="45"/>
      <c r="IQ176" s="45"/>
      <c r="IR176" s="45"/>
      <c r="IS176" s="45"/>
      <c r="IT176" s="45"/>
      <c r="IU176" s="45"/>
      <c r="IV176" s="45"/>
      <c r="IW176" s="45"/>
      <c r="IX176" s="45"/>
    </row>
    <row r="177" spans="2:258" x14ac:dyDescent="0.25">
      <c r="B177" s="104"/>
      <c r="C177" s="96" t="s">
        <v>14</v>
      </c>
      <c r="D177" s="97" t="s">
        <v>25</v>
      </c>
      <c r="E177" s="98"/>
      <c r="F177" s="98"/>
      <c r="G177" s="103"/>
      <c r="I177" s="1" t="str">
        <f t="shared" si="319"/>
        <v xml:space="preserve"> </v>
      </c>
      <c r="J177" s="4"/>
      <c r="K177" s="4"/>
      <c r="L177" s="11"/>
      <c r="N177" s="25" t="str">
        <f t="shared" si="320"/>
        <v xml:space="preserve"> </v>
      </c>
      <c r="O177" s="4" t="str">
        <f t="shared" si="321"/>
        <v xml:space="preserve"> </v>
      </c>
      <c r="P177" s="4"/>
      <c r="Q177" s="11"/>
      <c r="S177" s="25" t="str">
        <f t="shared" si="322"/>
        <v/>
      </c>
      <c r="T177" s="4" t="str">
        <f t="shared" si="323"/>
        <v xml:space="preserve"> </v>
      </c>
      <c r="U177" s="4"/>
      <c r="V177" s="11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45"/>
      <c r="IU177" s="45"/>
      <c r="IV177" s="45"/>
      <c r="IW177" s="45"/>
      <c r="IX177" s="45"/>
    </row>
    <row r="178" spans="2:258" x14ac:dyDescent="0.25">
      <c r="B178" s="104"/>
      <c r="C178" s="96" t="s">
        <v>15</v>
      </c>
      <c r="D178" s="97" t="s">
        <v>26</v>
      </c>
      <c r="E178" s="98"/>
      <c r="F178" s="98"/>
      <c r="G178" s="103"/>
      <c r="I178" s="1" t="str">
        <f t="shared" si="319"/>
        <v xml:space="preserve"> </v>
      </c>
      <c r="J178" s="4"/>
      <c r="K178" s="4"/>
      <c r="L178" s="11"/>
      <c r="N178" s="25" t="str">
        <f t="shared" si="320"/>
        <v xml:space="preserve"> </v>
      </c>
      <c r="O178" s="4" t="str">
        <f t="shared" si="321"/>
        <v xml:space="preserve"> </v>
      </c>
      <c r="P178" s="4"/>
      <c r="Q178" s="11"/>
      <c r="S178" s="25" t="str">
        <f t="shared" si="322"/>
        <v/>
      </c>
      <c r="T178" s="4" t="str">
        <f t="shared" si="323"/>
        <v xml:space="preserve"> </v>
      </c>
      <c r="U178" s="4"/>
      <c r="V178" s="11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  <c r="IT178" s="45"/>
      <c r="IU178" s="45"/>
      <c r="IV178" s="45"/>
      <c r="IW178" s="45"/>
      <c r="IX178" s="45"/>
    </row>
    <row r="179" spans="2:258" x14ac:dyDescent="0.25">
      <c r="B179" s="104"/>
      <c r="C179" s="100" t="s">
        <v>12</v>
      </c>
      <c r="D179" s="101" t="s">
        <v>12</v>
      </c>
      <c r="E179" s="98"/>
      <c r="F179" s="98"/>
      <c r="G179" s="103"/>
      <c r="I179" s="1" t="str">
        <f t="shared" si="319"/>
        <v xml:space="preserve"> </v>
      </c>
      <c r="J179" s="4"/>
      <c r="K179" s="4"/>
      <c r="L179" s="11"/>
      <c r="N179" s="25" t="str">
        <f t="shared" si="320"/>
        <v xml:space="preserve"> </v>
      </c>
      <c r="O179" s="4" t="str">
        <f t="shared" si="321"/>
        <v xml:space="preserve"> </v>
      </c>
      <c r="P179" s="4"/>
      <c r="Q179" s="11"/>
      <c r="S179" s="25" t="str">
        <f t="shared" si="322"/>
        <v/>
      </c>
      <c r="T179" s="4" t="str">
        <f t="shared" si="323"/>
        <v xml:space="preserve"> </v>
      </c>
      <c r="U179" s="4"/>
      <c r="V179" s="11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  <c r="IV179" s="45"/>
      <c r="IW179" s="45"/>
      <c r="IX179" s="45"/>
    </row>
    <row r="180" spans="2:258" x14ac:dyDescent="0.25">
      <c r="B180" s="104"/>
      <c r="C180" s="100"/>
      <c r="D180" s="101"/>
      <c r="E180" s="98"/>
      <c r="F180" s="98"/>
      <c r="G180" s="103"/>
      <c r="I180" s="1" t="str">
        <f t="shared" si="319"/>
        <v xml:space="preserve"> </v>
      </c>
      <c r="J180" s="4"/>
      <c r="K180" s="4"/>
      <c r="L180" s="11"/>
      <c r="N180" s="25" t="str">
        <f t="shared" si="320"/>
        <v xml:space="preserve"> </v>
      </c>
      <c r="O180" s="4" t="str">
        <f t="shared" si="321"/>
        <v xml:space="preserve"> </v>
      </c>
      <c r="P180" s="4"/>
      <c r="Q180" s="11"/>
      <c r="S180" s="25" t="str">
        <f t="shared" si="322"/>
        <v/>
      </c>
      <c r="T180" s="4" t="str">
        <f t="shared" si="323"/>
        <v xml:space="preserve"> </v>
      </c>
      <c r="U180" s="4"/>
      <c r="V180" s="11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  <c r="IV180" s="45"/>
      <c r="IW180" s="45"/>
      <c r="IX180" s="45"/>
    </row>
    <row r="181" spans="2:258" ht="25.5" x14ac:dyDescent="0.25">
      <c r="B181" s="104"/>
      <c r="C181" s="92">
        <v>2</v>
      </c>
      <c r="D181" s="93" t="s">
        <v>17</v>
      </c>
      <c r="E181" s="94"/>
      <c r="F181" s="94"/>
      <c r="G181" s="102"/>
      <c r="I181" s="20">
        <f t="shared" ref="I181" si="324">+COUNTIF(I182:I186,"=x")+COUNTIF(I182:I186,"=vencida")+COUNTIF(I182:I186,"=cumplida")</f>
        <v>0</v>
      </c>
      <c r="J181" s="21">
        <f t="shared" ref="J181" si="325">+COUNTIF(J182:J186,"=x")</f>
        <v>0</v>
      </c>
      <c r="K181" s="22" t="str">
        <f t="shared" ref="K181" si="326">IFERROR(+J181/I181,"No se programaron actividades relacionadas con este objetivo")</f>
        <v>No se programaron actividades relacionadas con este objetivo</v>
      </c>
      <c r="L181" s="26"/>
      <c r="N181" s="20">
        <f t="shared" ref="N181" si="327">+COUNTIF(N182:N186,"=x")+COUNTIF(N182:N186,"=vencida")+COUNTIF(N182:N186,"=cumplida")</f>
        <v>0</v>
      </c>
      <c r="O181" s="21">
        <f t="shared" ref="O181" si="328">+COUNTIF(O182:O186,"=x")+COUNTIF(O182:O186,"=Cumplida")</f>
        <v>0</v>
      </c>
      <c r="P181" s="22" t="str">
        <f t="shared" ref="P181" si="329">IF(N181=0,"No se programaron actividades relacionadas con este objetivo",O181/N181)</f>
        <v>No se programaron actividades relacionadas con este objetivo</v>
      </c>
      <c r="Q181" s="26"/>
      <c r="S181" s="20">
        <f t="shared" ref="S181" si="330">+COUNTIF(S182:S186,"=x")+COUNTIF(S182:S186,"=vencida")+COUNTIF(S182:S186,"=cumplida")</f>
        <v>0</v>
      </c>
      <c r="T181" s="21">
        <f t="shared" ref="T181" si="331">+COUNTIF(T182:T186,"=x")+COUNTIF(T182:T186,"=Cumplida")</f>
        <v>0</v>
      </c>
      <c r="U181" s="22" t="str">
        <f t="shared" ref="U181" si="332">IF(S181=0,"No se programaron actividades relacionadas con este objetivo",T181/S181)</f>
        <v>No se programaron actividades relacionadas con este objetivo</v>
      </c>
      <c r="V181" s="30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  <c r="IU181" s="45"/>
      <c r="IV181" s="45"/>
      <c r="IW181" s="45"/>
      <c r="IX181" s="45"/>
    </row>
    <row r="182" spans="2:258" x14ac:dyDescent="0.25">
      <c r="B182" s="104"/>
      <c r="C182" s="96" t="s">
        <v>18</v>
      </c>
      <c r="D182" s="97" t="s">
        <v>16</v>
      </c>
      <c r="E182" s="98"/>
      <c r="F182" s="98"/>
      <c r="G182" s="103"/>
      <c r="I182" s="1" t="str">
        <f t="shared" ref="I182:I186" si="333">+IF(AND(G182&lt;=$K$10,G182&gt;0),"x"," ")</f>
        <v xml:space="preserve"> </v>
      </c>
      <c r="J182" s="4"/>
      <c r="K182" s="4"/>
      <c r="L182" s="11"/>
      <c r="N182" s="25" t="str">
        <f t="shared" ref="N182:N186" si="334">+IF(AND(G182&lt;=$P$10,G182&gt;0),IF(G182&lt;=$K$10,IF(J182="x","cumplida","vencida"),"x")," ")</f>
        <v xml:space="preserve"> </v>
      </c>
      <c r="O182" s="4" t="str">
        <f t="shared" ref="O182:O186" si="335">+IF(N182="cumplida","x"," ")</f>
        <v xml:space="preserve"> </v>
      </c>
      <c r="P182" s="4"/>
      <c r="Q182" s="11"/>
      <c r="S182" s="25" t="str">
        <f t="shared" ref="S182:S186" si="336">+IF(N182="cumplida","cumplida",IF(OR(N182="vencida",N182="x"),IF(O182="x","cumplida","vencida"),IF(G182&gt;0,"x","")))</f>
        <v/>
      </c>
      <c r="T182" s="4" t="str">
        <f t="shared" ref="T182:T186" si="337">+IF(S182="cumplida","x"," ")</f>
        <v xml:space="preserve"> </v>
      </c>
      <c r="U182" s="4"/>
      <c r="V182" s="11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  <c r="IT182" s="45"/>
      <c r="IU182" s="45"/>
      <c r="IV182" s="45"/>
      <c r="IW182" s="45"/>
      <c r="IX182" s="45"/>
    </row>
    <row r="183" spans="2:258" x14ac:dyDescent="0.25">
      <c r="B183" s="104"/>
      <c r="C183" s="96" t="s">
        <v>19</v>
      </c>
      <c r="D183" s="97" t="s">
        <v>21</v>
      </c>
      <c r="E183" s="98"/>
      <c r="F183" s="98"/>
      <c r="G183" s="103"/>
      <c r="I183" s="1" t="str">
        <f t="shared" si="333"/>
        <v xml:space="preserve"> </v>
      </c>
      <c r="J183" s="4"/>
      <c r="K183" s="4"/>
      <c r="L183" s="11"/>
      <c r="N183" s="25" t="str">
        <f t="shared" si="334"/>
        <v xml:space="preserve"> </v>
      </c>
      <c r="O183" s="4" t="str">
        <f t="shared" si="335"/>
        <v xml:space="preserve"> </v>
      </c>
      <c r="P183" s="4"/>
      <c r="Q183" s="11"/>
      <c r="S183" s="25" t="str">
        <f t="shared" si="336"/>
        <v/>
      </c>
      <c r="T183" s="4" t="str">
        <f t="shared" si="337"/>
        <v xml:space="preserve"> </v>
      </c>
      <c r="U183" s="4"/>
      <c r="V183" s="11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  <c r="IP183" s="45"/>
      <c r="IQ183" s="45"/>
      <c r="IR183" s="45"/>
      <c r="IS183" s="45"/>
      <c r="IT183" s="45"/>
      <c r="IU183" s="45"/>
      <c r="IV183" s="45"/>
      <c r="IW183" s="45"/>
      <c r="IX183" s="45"/>
    </row>
    <row r="184" spans="2:258" x14ac:dyDescent="0.25">
      <c r="B184" s="104"/>
      <c r="C184" s="96" t="s">
        <v>20</v>
      </c>
      <c r="D184" s="97" t="s">
        <v>22</v>
      </c>
      <c r="E184" s="98"/>
      <c r="F184" s="98"/>
      <c r="G184" s="103"/>
      <c r="I184" s="1" t="str">
        <f t="shared" si="333"/>
        <v xml:space="preserve"> </v>
      </c>
      <c r="J184" s="4"/>
      <c r="K184" s="4"/>
      <c r="L184" s="11"/>
      <c r="N184" s="25" t="str">
        <f t="shared" si="334"/>
        <v xml:space="preserve"> </v>
      </c>
      <c r="O184" s="4" t="str">
        <f t="shared" si="335"/>
        <v xml:space="preserve"> </v>
      </c>
      <c r="P184" s="4"/>
      <c r="Q184" s="11"/>
      <c r="S184" s="25" t="str">
        <f t="shared" si="336"/>
        <v/>
      </c>
      <c r="T184" s="4" t="str">
        <f t="shared" si="337"/>
        <v xml:space="preserve"> </v>
      </c>
      <c r="U184" s="4"/>
      <c r="V184" s="11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  <c r="IT184" s="45"/>
      <c r="IU184" s="45"/>
      <c r="IV184" s="45"/>
      <c r="IW184" s="45"/>
      <c r="IX184" s="45"/>
    </row>
    <row r="185" spans="2:258" x14ac:dyDescent="0.25">
      <c r="B185" s="104"/>
      <c r="C185" s="96" t="s">
        <v>12</v>
      </c>
      <c r="D185" s="101" t="s">
        <v>12</v>
      </c>
      <c r="E185" s="98"/>
      <c r="F185" s="98"/>
      <c r="G185" s="103"/>
      <c r="I185" s="1" t="str">
        <f t="shared" si="333"/>
        <v xml:space="preserve"> </v>
      </c>
      <c r="J185" s="4"/>
      <c r="K185" s="4"/>
      <c r="L185" s="11"/>
      <c r="N185" s="25" t="str">
        <f t="shared" si="334"/>
        <v xml:space="preserve"> </v>
      </c>
      <c r="O185" s="4" t="str">
        <f t="shared" si="335"/>
        <v xml:space="preserve"> </v>
      </c>
      <c r="P185" s="4"/>
      <c r="Q185" s="11"/>
      <c r="S185" s="25" t="str">
        <f t="shared" si="336"/>
        <v/>
      </c>
      <c r="T185" s="4" t="str">
        <f t="shared" si="337"/>
        <v xml:space="preserve"> </v>
      </c>
      <c r="U185" s="4"/>
      <c r="V185" s="11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  <c r="IT185" s="45"/>
      <c r="IU185" s="45"/>
      <c r="IV185" s="45"/>
      <c r="IW185" s="45"/>
      <c r="IX185" s="45"/>
    </row>
    <row r="186" spans="2:258" x14ac:dyDescent="0.25">
      <c r="B186" s="104"/>
      <c r="C186" s="100"/>
      <c r="D186" s="101"/>
      <c r="E186" s="98"/>
      <c r="F186" s="98"/>
      <c r="G186" s="103"/>
      <c r="I186" s="1" t="str">
        <f t="shared" si="333"/>
        <v xml:space="preserve"> </v>
      </c>
      <c r="J186" s="4"/>
      <c r="K186" s="4"/>
      <c r="L186" s="11"/>
      <c r="N186" s="25" t="str">
        <f t="shared" si="334"/>
        <v xml:space="preserve"> </v>
      </c>
      <c r="O186" s="4" t="str">
        <f t="shared" si="335"/>
        <v xml:space="preserve"> </v>
      </c>
      <c r="P186" s="4"/>
      <c r="Q186" s="11"/>
      <c r="S186" s="25" t="str">
        <f t="shared" si="336"/>
        <v/>
      </c>
      <c r="T186" s="4" t="str">
        <f t="shared" si="337"/>
        <v xml:space="preserve"> </v>
      </c>
      <c r="U186" s="4"/>
      <c r="V186" s="11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  <c r="IP186" s="45"/>
      <c r="IQ186" s="45"/>
      <c r="IR186" s="45"/>
      <c r="IS186" s="45"/>
      <c r="IT186" s="45"/>
      <c r="IU186" s="45"/>
      <c r="IV186" s="45"/>
      <c r="IW186" s="45"/>
      <c r="IX186" s="45"/>
    </row>
    <row r="187" spans="2:258" ht="25.5" x14ac:dyDescent="0.25">
      <c r="B187" s="91" t="s">
        <v>39</v>
      </c>
      <c r="C187" s="92">
        <v>1</v>
      </c>
      <c r="D187" s="93" t="s">
        <v>23</v>
      </c>
      <c r="E187" s="94"/>
      <c r="F187" s="94"/>
      <c r="G187" s="102"/>
      <c r="I187" s="20">
        <f t="shared" ref="I187" si="338">+COUNTIF(I188:I192,"=x")+COUNTIF(I188:I192,"=vencida")+COUNTIF(I188:I192,"=cumplida")</f>
        <v>0</v>
      </c>
      <c r="J187" s="21">
        <f t="shared" ref="J187" si="339">+COUNTIF(J188:J192,"=x")</f>
        <v>0</v>
      </c>
      <c r="K187" s="22" t="str">
        <f t="shared" ref="K187" si="340">IFERROR(+J187/I187,"No se programaron actividades relacionadas con este objetivo")</f>
        <v>No se programaron actividades relacionadas con este objetivo</v>
      </c>
      <c r="L187" s="26"/>
      <c r="N187" s="20">
        <f t="shared" ref="N187" si="341">+COUNTIF(N188:N192,"=x")+COUNTIF(N188:N192,"=vencida")+COUNTIF(N188:N192,"=cumplida")</f>
        <v>0</v>
      </c>
      <c r="O187" s="21">
        <f t="shared" ref="O187" si="342">+COUNTIF(O188:O192,"=x")+COUNTIF(O188:O192,"=Cumplida")</f>
        <v>0</v>
      </c>
      <c r="P187" s="22" t="str">
        <f t="shared" ref="P187" si="343">IF(N187=0,"No se programaron actividades relacionadas con este objetivo",O187/N187)</f>
        <v>No se programaron actividades relacionadas con este objetivo</v>
      </c>
      <c r="Q187" s="26"/>
      <c r="S187" s="20">
        <f t="shared" ref="S187" si="344">+COUNTIF(S188:S192,"=x")+COUNTIF(S188:S192,"=vencida")+COUNTIF(S188:S192,"=cumplida")</f>
        <v>0</v>
      </c>
      <c r="T187" s="21">
        <f t="shared" ref="T187" si="345">+COUNTIF(T188:T192,"=x")+COUNTIF(T188:T192,"=Cumplida")</f>
        <v>0</v>
      </c>
      <c r="U187" s="22" t="str">
        <f t="shared" ref="U187" si="346">IF(S187=0,"No se programaron actividades relacionadas con este objetivo",T187/S187)</f>
        <v>No se programaron actividades relacionadas con este objetivo</v>
      </c>
      <c r="V187" s="30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  <c r="IP187" s="45"/>
      <c r="IQ187" s="45"/>
      <c r="IR187" s="45"/>
      <c r="IS187" s="45"/>
      <c r="IT187" s="45"/>
      <c r="IU187" s="45"/>
      <c r="IV187" s="45"/>
      <c r="IW187" s="45"/>
      <c r="IX187" s="45"/>
    </row>
    <row r="188" spans="2:258" x14ac:dyDescent="0.25">
      <c r="B188" s="104"/>
      <c r="C188" s="96" t="s">
        <v>13</v>
      </c>
      <c r="D188" s="97" t="s">
        <v>24</v>
      </c>
      <c r="E188" s="98"/>
      <c r="F188" s="98"/>
      <c r="G188" s="103"/>
      <c r="I188" s="1" t="str">
        <f t="shared" ref="I188:I192" si="347">+IF(AND(G188&lt;=$K$10,G188&gt;0),"x"," ")</f>
        <v xml:space="preserve"> </v>
      </c>
      <c r="J188" s="4"/>
      <c r="K188" s="4"/>
      <c r="L188" s="11"/>
      <c r="N188" s="25" t="str">
        <f t="shared" ref="N188:N192" si="348">+IF(AND(G188&lt;=$P$10,G188&gt;0),IF(G188&lt;=$K$10,IF(J188="x","cumplida","vencida"),"x")," ")</f>
        <v xml:space="preserve"> </v>
      </c>
      <c r="O188" s="4" t="str">
        <f t="shared" ref="O188:O192" si="349">+IF(N188="cumplida","x"," ")</f>
        <v xml:space="preserve"> </v>
      </c>
      <c r="P188" s="4"/>
      <c r="Q188" s="11"/>
      <c r="S188" s="25" t="str">
        <f t="shared" ref="S188:S192" si="350">+IF(N188="cumplida","cumplida",IF(OR(N188="vencida",N188="x"),IF(O188="x","cumplida","vencida"),IF(G188&gt;0,"x","")))</f>
        <v/>
      </c>
      <c r="T188" s="4" t="str">
        <f t="shared" ref="T188:T192" si="351">+IF(S188="cumplida","x"," ")</f>
        <v xml:space="preserve"> </v>
      </c>
      <c r="U188" s="4"/>
      <c r="V188" s="11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  <c r="IE188" s="45"/>
      <c r="IF188" s="45"/>
      <c r="IG188" s="45"/>
      <c r="IH188" s="45"/>
      <c r="II188" s="45"/>
      <c r="IJ188" s="45"/>
      <c r="IK188" s="45"/>
      <c r="IL188" s="45"/>
      <c r="IM188" s="45"/>
      <c r="IN188" s="45"/>
      <c r="IO188" s="45"/>
      <c r="IP188" s="45"/>
      <c r="IQ188" s="45"/>
      <c r="IR188" s="45"/>
      <c r="IS188" s="45"/>
      <c r="IT188" s="45"/>
      <c r="IU188" s="45"/>
      <c r="IV188" s="45"/>
      <c r="IW188" s="45"/>
      <c r="IX188" s="45"/>
    </row>
    <row r="189" spans="2:258" x14ac:dyDescent="0.25">
      <c r="B189" s="104"/>
      <c r="C189" s="96" t="s">
        <v>14</v>
      </c>
      <c r="D189" s="97" t="s">
        <v>25</v>
      </c>
      <c r="E189" s="98"/>
      <c r="F189" s="98"/>
      <c r="G189" s="103"/>
      <c r="I189" s="1" t="str">
        <f t="shared" si="347"/>
        <v xml:space="preserve"> </v>
      </c>
      <c r="J189" s="4"/>
      <c r="K189" s="4"/>
      <c r="L189" s="11"/>
      <c r="N189" s="25" t="str">
        <f t="shared" si="348"/>
        <v xml:space="preserve"> </v>
      </c>
      <c r="O189" s="4" t="str">
        <f t="shared" si="349"/>
        <v xml:space="preserve"> </v>
      </c>
      <c r="P189" s="4"/>
      <c r="Q189" s="11"/>
      <c r="S189" s="25" t="str">
        <f t="shared" si="350"/>
        <v/>
      </c>
      <c r="T189" s="4" t="str">
        <f t="shared" si="351"/>
        <v xml:space="preserve"> </v>
      </c>
      <c r="U189" s="4"/>
      <c r="V189" s="11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  <c r="IE189" s="45"/>
      <c r="IF189" s="45"/>
      <c r="IG189" s="45"/>
      <c r="IH189" s="45"/>
      <c r="II189" s="45"/>
      <c r="IJ189" s="45"/>
      <c r="IK189" s="45"/>
      <c r="IL189" s="45"/>
      <c r="IM189" s="45"/>
      <c r="IN189" s="45"/>
      <c r="IO189" s="45"/>
      <c r="IP189" s="45"/>
      <c r="IQ189" s="45"/>
      <c r="IR189" s="45"/>
      <c r="IS189" s="45"/>
      <c r="IT189" s="45"/>
      <c r="IU189" s="45"/>
      <c r="IV189" s="45"/>
      <c r="IW189" s="45"/>
      <c r="IX189" s="45"/>
    </row>
    <row r="190" spans="2:258" x14ac:dyDescent="0.25">
      <c r="B190" s="104"/>
      <c r="C190" s="96" t="s">
        <v>15</v>
      </c>
      <c r="D190" s="97" t="s">
        <v>26</v>
      </c>
      <c r="E190" s="98"/>
      <c r="F190" s="98"/>
      <c r="G190" s="103"/>
      <c r="I190" s="1" t="str">
        <f t="shared" si="347"/>
        <v xml:space="preserve"> </v>
      </c>
      <c r="J190" s="4"/>
      <c r="K190" s="4"/>
      <c r="L190" s="11"/>
      <c r="N190" s="25" t="str">
        <f t="shared" si="348"/>
        <v xml:space="preserve"> </v>
      </c>
      <c r="O190" s="4" t="str">
        <f t="shared" si="349"/>
        <v xml:space="preserve"> </v>
      </c>
      <c r="P190" s="4"/>
      <c r="Q190" s="11"/>
      <c r="S190" s="25" t="str">
        <f t="shared" si="350"/>
        <v/>
      </c>
      <c r="T190" s="4" t="str">
        <f t="shared" si="351"/>
        <v xml:space="preserve"> </v>
      </c>
      <c r="U190" s="4"/>
      <c r="V190" s="11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  <c r="IE190" s="45"/>
      <c r="IF190" s="45"/>
      <c r="IG190" s="45"/>
      <c r="IH190" s="45"/>
      <c r="II190" s="45"/>
      <c r="IJ190" s="45"/>
      <c r="IK190" s="45"/>
      <c r="IL190" s="45"/>
      <c r="IM190" s="45"/>
      <c r="IN190" s="45"/>
      <c r="IO190" s="45"/>
      <c r="IP190" s="45"/>
      <c r="IQ190" s="45"/>
      <c r="IR190" s="45"/>
      <c r="IS190" s="45"/>
      <c r="IT190" s="45"/>
      <c r="IU190" s="45"/>
      <c r="IV190" s="45"/>
      <c r="IW190" s="45"/>
      <c r="IX190" s="45"/>
    </row>
    <row r="191" spans="2:258" x14ac:dyDescent="0.25">
      <c r="B191" s="104"/>
      <c r="C191" s="100" t="s">
        <v>12</v>
      </c>
      <c r="D191" s="101" t="s">
        <v>12</v>
      </c>
      <c r="E191" s="98"/>
      <c r="F191" s="98"/>
      <c r="G191" s="103"/>
      <c r="I191" s="1" t="str">
        <f t="shared" si="347"/>
        <v xml:space="preserve"> </v>
      </c>
      <c r="J191" s="4"/>
      <c r="K191" s="4"/>
      <c r="L191" s="11"/>
      <c r="N191" s="25" t="str">
        <f t="shared" si="348"/>
        <v xml:space="preserve"> </v>
      </c>
      <c r="O191" s="4" t="str">
        <f t="shared" si="349"/>
        <v xml:space="preserve"> </v>
      </c>
      <c r="P191" s="4"/>
      <c r="Q191" s="11"/>
      <c r="S191" s="25" t="str">
        <f t="shared" si="350"/>
        <v/>
      </c>
      <c r="T191" s="4" t="str">
        <f t="shared" si="351"/>
        <v xml:space="preserve"> </v>
      </c>
      <c r="U191" s="4"/>
      <c r="V191" s="11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  <c r="IE191" s="45"/>
      <c r="IF191" s="45"/>
      <c r="IG191" s="45"/>
      <c r="IH191" s="45"/>
      <c r="II191" s="45"/>
      <c r="IJ191" s="45"/>
      <c r="IK191" s="45"/>
      <c r="IL191" s="45"/>
      <c r="IM191" s="45"/>
      <c r="IN191" s="45"/>
      <c r="IO191" s="45"/>
      <c r="IP191" s="45"/>
      <c r="IQ191" s="45"/>
      <c r="IR191" s="45"/>
      <c r="IS191" s="45"/>
      <c r="IT191" s="45"/>
      <c r="IU191" s="45"/>
      <c r="IV191" s="45"/>
      <c r="IW191" s="45"/>
      <c r="IX191" s="45"/>
    </row>
    <row r="192" spans="2:258" x14ac:dyDescent="0.25">
      <c r="B192" s="104"/>
      <c r="C192" s="100"/>
      <c r="D192" s="101"/>
      <c r="E192" s="98"/>
      <c r="F192" s="98"/>
      <c r="G192" s="103"/>
      <c r="I192" s="1" t="str">
        <f t="shared" si="347"/>
        <v xml:space="preserve"> </v>
      </c>
      <c r="J192" s="4"/>
      <c r="K192" s="4"/>
      <c r="L192" s="11"/>
      <c r="N192" s="25" t="str">
        <f t="shared" si="348"/>
        <v xml:space="preserve"> </v>
      </c>
      <c r="O192" s="4" t="str">
        <f t="shared" si="349"/>
        <v xml:space="preserve"> </v>
      </c>
      <c r="P192" s="4"/>
      <c r="Q192" s="11"/>
      <c r="S192" s="25" t="str">
        <f t="shared" si="350"/>
        <v/>
      </c>
      <c r="T192" s="4" t="str">
        <f t="shared" si="351"/>
        <v xml:space="preserve"> </v>
      </c>
      <c r="U192" s="4"/>
      <c r="V192" s="11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  <c r="IE192" s="45"/>
      <c r="IF192" s="45"/>
      <c r="IG192" s="45"/>
      <c r="IH192" s="45"/>
      <c r="II192" s="45"/>
      <c r="IJ192" s="45"/>
      <c r="IK192" s="45"/>
      <c r="IL192" s="45"/>
      <c r="IM192" s="45"/>
      <c r="IN192" s="45"/>
      <c r="IO192" s="45"/>
      <c r="IP192" s="45"/>
      <c r="IQ192" s="45"/>
      <c r="IR192" s="45"/>
      <c r="IS192" s="45"/>
      <c r="IT192" s="45"/>
      <c r="IU192" s="45"/>
      <c r="IV192" s="45"/>
      <c r="IW192" s="45"/>
      <c r="IX192" s="45"/>
    </row>
    <row r="193" spans="2:258" ht="25.5" x14ac:dyDescent="0.25">
      <c r="B193" s="104"/>
      <c r="C193" s="92">
        <v>2</v>
      </c>
      <c r="D193" s="93" t="s">
        <v>17</v>
      </c>
      <c r="E193" s="94"/>
      <c r="F193" s="94"/>
      <c r="G193" s="102"/>
      <c r="I193" s="20">
        <f t="shared" ref="I193" si="352">+COUNTIF(I194:I198,"=x")+COUNTIF(I194:I198,"=vencida")+COUNTIF(I194:I198,"=cumplida")</f>
        <v>0</v>
      </c>
      <c r="J193" s="21">
        <f t="shared" ref="J193" si="353">+COUNTIF(J194:J198,"=x")</f>
        <v>0</v>
      </c>
      <c r="K193" s="22" t="str">
        <f t="shared" ref="K193" si="354">IFERROR(+J193/I193,"No se programaron actividades relacionadas con este objetivo")</f>
        <v>No se programaron actividades relacionadas con este objetivo</v>
      </c>
      <c r="L193" s="26"/>
      <c r="N193" s="20">
        <f t="shared" ref="N193" si="355">+COUNTIF(N194:N198,"=x")+COUNTIF(N194:N198,"=vencida")+COUNTIF(N194:N198,"=cumplida")</f>
        <v>0</v>
      </c>
      <c r="O193" s="21">
        <f t="shared" ref="O193" si="356">+COUNTIF(O194:O198,"=x")+COUNTIF(O194:O198,"=Cumplida")</f>
        <v>0</v>
      </c>
      <c r="P193" s="22" t="str">
        <f t="shared" ref="P193" si="357">IF(N193=0,"No se programaron actividades relacionadas con este objetivo",O193/N193)</f>
        <v>No se programaron actividades relacionadas con este objetivo</v>
      </c>
      <c r="Q193" s="26"/>
      <c r="S193" s="20">
        <f t="shared" ref="S193" si="358">+COUNTIF(S194:S198,"=x")+COUNTIF(S194:S198,"=vencida")+COUNTIF(S194:S198,"=cumplida")</f>
        <v>0</v>
      </c>
      <c r="T193" s="21">
        <f t="shared" ref="T193" si="359">+COUNTIF(T194:T198,"=x")+COUNTIF(T194:T198,"=Cumplida")</f>
        <v>0</v>
      </c>
      <c r="U193" s="22" t="str">
        <f t="shared" ref="U193" si="360">IF(S193=0,"No se programaron actividades relacionadas con este objetivo",T193/S193)</f>
        <v>No se programaron actividades relacionadas con este objetivo</v>
      </c>
      <c r="V193" s="30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  <c r="IV193" s="45"/>
      <c r="IW193" s="45"/>
      <c r="IX193" s="45"/>
    </row>
    <row r="194" spans="2:258" x14ac:dyDescent="0.25">
      <c r="B194" s="104"/>
      <c r="C194" s="96" t="s">
        <v>18</v>
      </c>
      <c r="D194" s="97" t="s">
        <v>16</v>
      </c>
      <c r="E194" s="98"/>
      <c r="F194" s="98"/>
      <c r="G194" s="103"/>
      <c r="I194" s="1" t="str">
        <f t="shared" ref="I194:I198" si="361">+IF(AND(G194&lt;=$K$10,G194&gt;0),"x"," ")</f>
        <v xml:space="preserve"> </v>
      </c>
      <c r="J194" s="4"/>
      <c r="K194" s="4"/>
      <c r="L194" s="11"/>
      <c r="N194" s="25" t="str">
        <f t="shared" ref="N194:N198" si="362">+IF(AND(G194&lt;=$P$10,G194&gt;0),IF(G194&lt;=$K$10,IF(J194="x","cumplida","vencida"),"x")," ")</f>
        <v xml:space="preserve"> </v>
      </c>
      <c r="O194" s="4" t="str">
        <f t="shared" ref="O194:O198" si="363">+IF(N194="cumplida","x"," ")</f>
        <v xml:space="preserve"> </v>
      </c>
      <c r="P194" s="4"/>
      <c r="Q194" s="11"/>
      <c r="S194" s="25" t="str">
        <f t="shared" ref="S194:S198" si="364">+IF(N194="cumplida","cumplida",IF(OR(N194="vencida",N194="x"),IF(O194="x","cumplida","vencida"),IF(G194&gt;0,"x","")))</f>
        <v/>
      </c>
      <c r="T194" s="4" t="str">
        <f t="shared" ref="T194:T198" si="365">+IF(S194="cumplida","x"," ")</f>
        <v xml:space="preserve"> </v>
      </c>
      <c r="U194" s="4"/>
      <c r="V194" s="11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  <c r="IV194" s="45"/>
      <c r="IW194" s="45"/>
      <c r="IX194" s="45"/>
    </row>
    <row r="195" spans="2:258" x14ac:dyDescent="0.25">
      <c r="B195" s="104"/>
      <c r="C195" s="96" t="s">
        <v>19</v>
      </c>
      <c r="D195" s="97" t="s">
        <v>21</v>
      </c>
      <c r="E195" s="98"/>
      <c r="F195" s="98"/>
      <c r="G195" s="103"/>
      <c r="I195" s="2" t="str">
        <f t="shared" si="361"/>
        <v xml:space="preserve"> </v>
      </c>
      <c r="J195" s="7"/>
      <c r="K195" s="7"/>
      <c r="L195" s="12"/>
      <c r="N195" s="62" t="str">
        <f t="shared" si="362"/>
        <v xml:space="preserve"> </v>
      </c>
      <c r="O195" s="7" t="str">
        <f t="shared" si="363"/>
        <v xml:space="preserve"> </v>
      </c>
      <c r="P195" s="7"/>
      <c r="Q195" s="12"/>
      <c r="S195" s="62" t="str">
        <f t="shared" si="364"/>
        <v/>
      </c>
      <c r="T195" s="7" t="str">
        <f t="shared" si="365"/>
        <v xml:space="preserve"> </v>
      </c>
      <c r="U195" s="7"/>
      <c r="V195" s="12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  <c r="IV195" s="45"/>
      <c r="IW195" s="45"/>
      <c r="IX195" s="45"/>
    </row>
    <row r="196" spans="2:258" x14ac:dyDescent="0.25">
      <c r="B196" s="104"/>
      <c r="C196" s="96" t="s">
        <v>20</v>
      </c>
      <c r="D196" s="97" t="s">
        <v>22</v>
      </c>
      <c r="E196" s="98"/>
      <c r="F196" s="98"/>
      <c r="G196" s="103"/>
      <c r="I196" s="1" t="str">
        <f t="shared" si="361"/>
        <v xml:space="preserve"> </v>
      </c>
      <c r="J196" s="4"/>
      <c r="K196" s="4"/>
      <c r="L196" s="11"/>
      <c r="M196" s="63"/>
      <c r="N196" s="25" t="str">
        <f t="shared" si="362"/>
        <v xml:space="preserve"> </v>
      </c>
      <c r="O196" s="4" t="str">
        <f t="shared" si="363"/>
        <v xml:space="preserve"> </v>
      </c>
      <c r="P196" s="4"/>
      <c r="Q196" s="11"/>
      <c r="R196" s="63"/>
      <c r="S196" s="25" t="str">
        <f t="shared" si="364"/>
        <v/>
      </c>
      <c r="T196" s="4" t="str">
        <f t="shared" si="365"/>
        <v xml:space="preserve"> </v>
      </c>
      <c r="U196" s="4"/>
      <c r="V196" s="11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  <c r="IV196" s="45"/>
      <c r="IW196" s="45"/>
      <c r="IX196" s="45"/>
    </row>
    <row r="197" spans="2:258" x14ac:dyDescent="0.25">
      <c r="B197" s="104"/>
      <c r="C197" s="96" t="s">
        <v>12</v>
      </c>
      <c r="D197" s="101" t="s">
        <v>12</v>
      </c>
      <c r="E197" s="98"/>
      <c r="F197" s="98"/>
      <c r="G197" s="103"/>
      <c r="I197" s="1" t="str">
        <f t="shared" si="361"/>
        <v xml:space="preserve"> </v>
      </c>
      <c r="J197" s="4"/>
      <c r="K197" s="4"/>
      <c r="L197" s="11"/>
      <c r="M197" s="39"/>
      <c r="N197" s="25" t="str">
        <f t="shared" si="362"/>
        <v xml:space="preserve"> </v>
      </c>
      <c r="O197" s="4" t="str">
        <f t="shared" si="363"/>
        <v xml:space="preserve"> </v>
      </c>
      <c r="P197" s="4"/>
      <c r="Q197" s="11"/>
      <c r="R197" s="39"/>
      <c r="S197" s="25" t="str">
        <f t="shared" si="364"/>
        <v/>
      </c>
      <c r="T197" s="4" t="str">
        <f t="shared" si="365"/>
        <v xml:space="preserve"> </v>
      </c>
      <c r="U197" s="4"/>
      <c r="V197" s="11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  <c r="IV197" s="45"/>
      <c r="IW197" s="45"/>
      <c r="IX197" s="45"/>
    </row>
    <row r="198" spans="2:258" ht="13.5" thickBot="1" x14ac:dyDescent="0.3">
      <c r="B198" s="104"/>
      <c r="C198" s="98"/>
      <c r="D198" s="105"/>
      <c r="E198" s="98"/>
      <c r="F198" s="98"/>
      <c r="G198" s="103"/>
      <c r="I198" s="3" t="str">
        <f t="shared" si="361"/>
        <v xml:space="preserve"> </v>
      </c>
      <c r="J198" s="13"/>
      <c r="K198" s="13"/>
      <c r="L198" s="14"/>
      <c r="M198" s="39"/>
      <c r="N198" s="49" t="str">
        <f t="shared" si="362"/>
        <v xml:space="preserve"> </v>
      </c>
      <c r="O198" s="13" t="str">
        <f t="shared" si="363"/>
        <v xml:space="preserve"> </v>
      </c>
      <c r="P198" s="13"/>
      <c r="Q198" s="14"/>
      <c r="R198" s="39"/>
      <c r="S198" s="49" t="str">
        <f t="shared" si="364"/>
        <v/>
      </c>
      <c r="T198" s="13" t="str">
        <f t="shared" si="365"/>
        <v xml:space="preserve"> </v>
      </c>
      <c r="U198" s="13"/>
      <c r="V198" s="14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  <c r="IP198" s="45"/>
      <c r="IQ198" s="45"/>
      <c r="IR198" s="45"/>
      <c r="IS198" s="45"/>
      <c r="IT198" s="45"/>
      <c r="IU198" s="45"/>
      <c r="IV198" s="45"/>
      <c r="IW198" s="45"/>
      <c r="IX198" s="45"/>
    </row>
    <row r="199" spans="2:258" ht="13.5" thickBot="1" x14ac:dyDescent="0.3">
      <c r="B199" s="126"/>
      <c r="C199" s="127"/>
      <c r="D199" s="127"/>
      <c r="E199" s="127"/>
      <c r="F199" s="127"/>
      <c r="G199" s="128"/>
      <c r="N199" s="140"/>
      <c r="O199" s="140"/>
      <c r="P199" s="140"/>
      <c r="Q199" s="140"/>
      <c r="S199" s="140"/>
      <c r="T199" s="140"/>
      <c r="U199" s="140"/>
      <c r="V199" s="140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  <c r="IV199" s="45"/>
      <c r="IW199" s="45"/>
      <c r="IX199" s="45"/>
    </row>
    <row r="200" spans="2:258" ht="13.5" customHeight="1" thickBot="1" x14ac:dyDescent="0.3">
      <c r="B200" s="141" t="s">
        <v>45</v>
      </c>
      <c r="C200" s="200" t="s">
        <v>43</v>
      </c>
      <c r="D200" s="201"/>
      <c r="E200" s="201"/>
      <c r="F200" s="201"/>
      <c r="G200" s="202"/>
      <c r="I200" s="189" t="s">
        <v>29</v>
      </c>
      <c r="J200" s="190"/>
      <c r="K200" s="142">
        <v>42490</v>
      </c>
      <c r="L200" s="187" t="s">
        <v>4</v>
      </c>
      <c r="N200" s="189" t="s">
        <v>29</v>
      </c>
      <c r="O200" s="190"/>
      <c r="P200" s="142">
        <v>42613</v>
      </c>
      <c r="Q200" s="187" t="s">
        <v>4</v>
      </c>
      <c r="S200" s="189" t="s">
        <v>29</v>
      </c>
      <c r="T200" s="190"/>
      <c r="U200" s="145">
        <v>42735</v>
      </c>
      <c r="V200" s="187" t="s">
        <v>4</v>
      </c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  <c r="IM200" s="45"/>
      <c r="IN200" s="45"/>
      <c r="IO200" s="45"/>
      <c r="IP200" s="45"/>
      <c r="IQ200" s="45"/>
      <c r="IR200" s="45"/>
      <c r="IS200" s="45"/>
      <c r="IT200" s="45"/>
      <c r="IU200" s="45"/>
      <c r="IV200" s="45"/>
      <c r="IW200" s="45"/>
      <c r="IX200" s="45"/>
    </row>
    <row r="201" spans="2:258" ht="26.25" thickBot="1" x14ac:dyDescent="0.3">
      <c r="B201" s="135" t="s">
        <v>34</v>
      </c>
      <c r="C201" s="199" t="s">
        <v>35</v>
      </c>
      <c r="D201" s="199"/>
      <c r="E201" s="134" t="s">
        <v>0</v>
      </c>
      <c r="F201" s="136" t="s">
        <v>3</v>
      </c>
      <c r="G201" s="137" t="s">
        <v>33</v>
      </c>
      <c r="I201" s="143" t="s">
        <v>42</v>
      </c>
      <c r="J201" s="144" t="s">
        <v>32</v>
      </c>
      <c r="K201" s="144" t="s">
        <v>40</v>
      </c>
      <c r="L201" s="188"/>
      <c r="N201" s="143" t="s">
        <v>27</v>
      </c>
      <c r="O201" s="144" t="s">
        <v>32</v>
      </c>
      <c r="P201" s="144" t="s">
        <v>40</v>
      </c>
      <c r="Q201" s="188"/>
      <c r="S201" s="146" t="s">
        <v>27</v>
      </c>
      <c r="T201" s="147" t="s">
        <v>32</v>
      </c>
      <c r="U201" s="144" t="s">
        <v>40</v>
      </c>
      <c r="V201" s="188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  <c r="IV201" s="45"/>
      <c r="IW201" s="45"/>
      <c r="IX201" s="45"/>
    </row>
    <row r="202" spans="2:258" ht="25.5" x14ac:dyDescent="0.25">
      <c r="B202" s="121" t="s">
        <v>11</v>
      </c>
      <c r="C202" s="122">
        <v>1</v>
      </c>
      <c r="D202" s="123" t="s">
        <v>23</v>
      </c>
      <c r="E202" s="124"/>
      <c r="F202" s="124"/>
      <c r="G202" s="125"/>
      <c r="I202" s="20">
        <f>+COUNTIF(I203:I207,"=x")+COUNTIF(I203:I207,"=vencida")+COUNTIF(I203:I207,"=cumplida")</f>
        <v>0</v>
      </c>
      <c r="J202" s="21">
        <f>+COUNTIF(J203:J207,"=x")</f>
        <v>0</v>
      </c>
      <c r="K202" s="22" t="str">
        <f>IFERROR(+J202/I202,"No se programaron actividades relacionadas con este objetivo")</f>
        <v>No se programaron actividades relacionadas con este objetivo</v>
      </c>
      <c r="L202" s="26"/>
      <c r="N202" s="20">
        <f>+COUNTIF(N203:N207,"=x")+COUNTIF(N203:N207,"=vencida")+COUNTIF(N203:N207,"=cumplida")</f>
        <v>0</v>
      </c>
      <c r="O202" s="21">
        <f>+COUNTIF(O203:O207,"=x")+COUNTIF(O203:O207,"=Cumplida")</f>
        <v>0</v>
      </c>
      <c r="P202" s="22" t="str">
        <f>IF(N202=0,"No se programaron actividades relacionadas con este objetivo",O202/N202)</f>
        <v>No se programaron actividades relacionadas con este objetivo</v>
      </c>
      <c r="Q202" s="26"/>
      <c r="S202" s="20">
        <f>+COUNTIF(S203:S207,"=x")+COUNTIF(S203:S207,"=vencida")+COUNTIF(S203:S207,"=cumplida")</f>
        <v>0</v>
      </c>
      <c r="T202" s="21">
        <f>+COUNTIF(T203:T207,"=x")+COUNTIF(T203:T207,"=Cumplida")</f>
        <v>0</v>
      </c>
      <c r="U202" s="22" t="str">
        <f>IF(S202=0,"No se programaron actividades relacionadas con este objetivo",T202/S202)</f>
        <v>No se programaron actividades relacionadas con este objetivo</v>
      </c>
      <c r="V202" s="28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  <c r="IV202" s="45"/>
      <c r="IW202" s="45"/>
      <c r="IX202" s="45"/>
    </row>
    <row r="203" spans="2:258" x14ac:dyDescent="0.25">
      <c r="B203" s="104"/>
      <c r="C203" s="96" t="s">
        <v>13</v>
      </c>
      <c r="D203" s="97" t="s">
        <v>24</v>
      </c>
      <c r="E203" s="98"/>
      <c r="F203" s="98"/>
      <c r="G203" s="99"/>
      <c r="I203" s="1" t="str">
        <f>+IF(AND(G203&lt;=$K$10,G203&gt;0),"x"," ")</f>
        <v xml:space="preserve"> </v>
      </c>
      <c r="J203" s="4"/>
      <c r="K203" s="4"/>
      <c r="L203" s="11"/>
      <c r="N203" s="25" t="str">
        <f>+IF(AND(G203&lt;=$P$10,G203&gt;0),IF(G203&lt;=$K$10,IF(J203="x","cumplida","vencida"),"x")," ")</f>
        <v xml:space="preserve"> </v>
      </c>
      <c r="O203" s="4" t="str">
        <f>+IF(N203="cumplida","x"," ")</f>
        <v xml:space="preserve"> </v>
      </c>
      <c r="P203" s="4"/>
      <c r="Q203" s="11"/>
      <c r="S203" s="25" t="str">
        <f>+IF(N203="cumplida","cumplida",IF(OR(N203="vencida",N203="x"),IF(O203="x","cumplida","vencida"),IF(G203&gt;0,"x","")))</f>
        <v/>
      </c>
      <c r="T203" s="4" t="str">
        <f t="shared" ref="T203:T207" si="366">+IF(S203="cumplida","x"," ")</f>
        <v xml:space="preserve"> </v>
      </c>
      <c r="U203" s="4"/>
      <c r="V203" s="11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  <c r="IV203" s="45"/>
      <c r="IW203" s="45"/>
      <c r="IX203" s="45"/>
    </row>
    <row r="204" spans="2:258" x14ac:dyDescent="0.25">
      <c r="B204" s="104"/>
      <c r="C204" s="96" t="s">
        <v>14</v>
      </c>
      <c r="D204" s="97" t="s">
        <v>25</v>
      </c>
      <c r="E204" s="98"/>
      <c r="F204" s="98"/>
      <c r="G204" s="99"/>
      <c r="I204" s="1" t="str">
        <f t="shared" ref="I204:I207" si="367">+IF(AND(G204&lt;=$K$10,G204&gt;0),"x"," ")</f>
        <v xml:space="preserve"> </v>
      </c>
      <c r="J204" s="4"/>
      <c r="K204" s="4"/>
      <c r="L204" s="11"/>
      <c r="N204" s="25" t="str">
        <f t="shared" ref="N204:N207" si="368">+IF(AND(G204&lt;=$P$10,G204&gt;0),IF(G204&lt;=$K$10,IF(J204="x","cumplida","vencida"),"x")," ")</f>
        <v xml:space="preserve"> </v>
      </c>
      <c r="O204" s="4" t="str">
        <f t="shared" ref="O204:O207" si="369">+IF(N204="cumplida","x"," ")</f>
        <v xml:space="preserve"> </v>
      </c>
      <c r="P204" s="4"/>
      <c r="Q204" s="11"/>
      <c r="S204" s="25" t="str">
        <f t="shared" ref="S204:S207" si="370">+IF(N204="cumplida","cumplida",IF(OR(N204="vencida",N204="x"),IF(O204="x","cumplida","vencida"),IF(G204&gt;0,"x","")))</f>
        <v/>
      </c>
      <c r="T204" s="4" t="str">
        <f t="shared" si="366"/>
        <v xml:space="preserve"> </v>
      </c>
      <c r="U204" s="4"/>
      <c r="V204" s="11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  <c r="IV204" s="45"/>
      <c r="IW204" s="45"/>
      <c r="IX204" s="45"/>
    </row>
    <row r="205" spans="2:258" x14ac:dyDescent="0.25">
      <c r="B205" s="104"/>
      <c r="C205" s="96" t="s">
        <v>15</v>
      </c>
      <c r="D205" s="97" t="s">
        <v>26</v>
      </c>
      <c r="E205" s="98"/>
      <c r="F205" s="98"/>
      <c r="G205" s="99"/>
      <c r="I205" s="1" t="str">
        <f t="shared" si="367"/>
        <v xml:space="preserve"> </v>
      </c>
      <c r="J205" s="4"/>
      <c r="K205" s="4"/>
      <c r="L205" s="11"/>
      <c r="N205" s="25" t="str">
        <f t="shared" si="368"/>
        <v xml:space="preserve"> </v>
      </c>
      <c r="O205" s="4" t="str">
        <f t="shared" si="369"/>
        <v xml:space="preserve"> </v>
      </c>
      <c r="P205" s="4"/>
      <c r="Q205" s="11"/>
      <c r="S205" s="25" t="str">
        <f t="shared" si="370"/>
        <v/>
      </c>
      <c r="T205" s="4" t="str">
        <f t="shared" si="366"/>
        <v xml:space="preserve"> </v>
      </c>
      <c r="U205" s="4"/>
      <c r="V205" s="11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  <c r="IM205" s="45"/>
      <c r="IN205" s="45"/>
      <c r="IO205" s="45"/>
      <c r="IP205" s="45"/>
      <c r="IQ205" s="45"/>
      <c r="IR205" s="45"/>
      <c r="IS205" s="45"/>
      <c r="IT205" s="45"/>
      <c r="IU205" s="45"/>
      <c r="IV205" s="45"/>
      <c r="IW205" s="45"/>
      <c r="IX205" s="45"/>
    </row>
    <row r="206" spans="2:258" x14ac:dyDescent="0.25">
      <c r="B206" s="104"/>
      <c r="C206" s="100" t="s">
        <v>12</v>
      </c>
      <c r="D206" s="101" t="s">
        <v>12</v>
      </c>
      <c r="E206" s="98"/>
      <c r="F206" s="98"/>
      <c r="G206" s="99"/>
      <c r="I206" s="1" t="str">
        <f t="shared" si="367"/>
        <v xml:space="preserve"> </v>
      </c>
      <c r="J206" s="4"/>
      <c r="K206" s="4"/>
      <c r="L206" s="11"/>
      <c r="N206" s="25" t="str">
        <f t="shared" si="368"/>
        <v xml:space="preserve"> </v>
      </c>
      <c r="O206" s="4" t="str">
        <f t="shared" si="369"/>
        <v xml:space="preserve"> </v>
      </c>
      <c r="P206" s="4"/>
      <c r="Q206" s="11"/>
      <c r="S206" s="25" t="str">
        <f t="shared" si="370"/>
        <v/>
      </c>
      <c r="T206" s="4" t="str">
        <f t="shared" si="366"/>
        <v xml:space="preserve"> </v>
      </c>
      <c r="U206" s="4"/>
      <c r="V206" s="11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  <c r="IM206" s="45"/>
      <c r="IN206" s="45"/>
      <c r="IO206" s="45"/>
      <c r="IP206" s="45"/>
      <c r="IQ206" s="45"/>
      <c r="IR206" s="45"/>
      <c r="IS206" s="45"/>
      <c r="IT206" s="45"/>
      <c r="IU206" s="45"/>
      <c r="IV206" s="45"/>
      <c r="IW206" s="45"/>
      <c r="IX206" s="45"/>
    </row>
    <row r="207" spans="2:258" x14ac:dyDescent="0.25">
      <c r="B207" s="104"/>
      <c r="C207" s="100"/>
      <c r="D207" s="101"/>
      <c r="E207" s="98"/>
      <c r="F207" s="98"/>
      <c r="G207" s="99"/>
      <c r="I207" s="1" t="str">
        <f t="shared" si="367"/>
        <v xml:space="preserve"> </v>
      </c>
      <c r="J207" s="4"/>
      <c r="K207" s="4"/>
      <c r="L207" s="11"/>
      <c r="N207" s="25" t="str">
        <f t="shared" si="368"/>
        <v xml:space="preserve"> </v>
      </c>
      <c r="O207" s="4" t="str">
        <f t="shared" si="369"/>
        <v xml:space="preserve"> </v>
      </c>
      <c r="P207" s="4"/>
      <c r="Q207" s="11"/>
      <c r="S207" s="25" t="str">
        <f t="shared" si="370"/>
        <v/>
      </c>
      <c r="T207" s="4" t="str">
        <f t="shared" si="366"/>
        <v xml:space="preserve"> </v>
      </c>
      <c r="U207" s="4"/>
      <c r="V207" s="12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  <c r="IM207" s="45"/>
      <c r="IN207" s="45"/>
      <c r="IO207" s="45"/>
      <c r="IP207" s="45"/>
      <c r="IQ207" s="45"/>
      <c r="IR207" s="45"/>
      <c r="IS207" s="45"/>
      <c r="IT207" s="45"/>
      <c r="IU207" s="45"/>
      <c r="IV207" s="45"/>
      <c r="IW207" s="45"/>
      <c r="IX207" s="45"/>
    </row>
    <row r="208" spans="2:258" ht="25.5" x14ac:dyDescent="0.25">
      <c r="B208" s="104"/>
      <c r="C208" s="92">
        <v>2</v>
      </c>
      <c r="D208" s="93" t="s">
        <v>17</v>
      </c>
      <c r="E208" s="94"/>
      <c r="F208" s="94"/>
      <c r="G208" s="102"/>
      <c r="I208" s="20">
        <f>+COUNTIF(I209:I213,"=x")+COUNTIF(I209:I213,"=vencida")+COUNTIF(I209:I213,"=cumplida")</f>
        <v>0</v>
      </c>
      <c r="J208" s="21">
        <f>+COUNTIF(J209:J213,"=x")</f>
        <v>0</v>
      </c>
      <c r="K208" s="22" t="str">
        <f>IFERROR(+J208/I208,"No se programaron actividades relacionadas con este objetivo")</f>
        <v>No se programaron actividades relacionadas con este objetivo</v>
      </c>
      <c r="L208" s="26"/>
      <c r="N208" s="20">
        <f>+COUNTIF(N209:N213,"=x")+COUNTIF(N209:N213,"=vencida")+COUNTIF(N209:N213,"=cumplida")</f>
        <v>0</v>
      </c>
      <c r="O208" s="21">
        <f>+COUNTIF(O209:O213,"=x")+COUNTIF(O209:O213,"=Cumplida")</f>
        <v>0</v>
      </c>
      <c r="P208" s="22" t="str">
        <f>IF(N208=0,"No se programaron actividades relacionadas con este objetivo",O208/N208)</f>
        <v>No se programaron actividades relacionadas con este objetivo</v>
      </c>
      <c r="Q208" s="26"/>
      <c r="S208" s="20">
        <f>+COUNTIF(S209:S213,"=x")+COUNTIF(S209:S213,"=vencida")+COUNTIF(S209:S213,"=cumplida")</f>
        <v>0</v>
      </c>
      <c r="T208" s="21">
        <f>+COUNTIF(T209:T213,"=x")+COUNTIF(T209:T213,"=Cumplida")</f>
        <v>0</v>
      </c>
      <c r="U208" s="22" t="str">
        <f>IF(S208=0,"No se programaron actividades relacionadas con este objetivo",T208/S208)</f>
        <v>No se programaron actividades relacionadas con este objetivo</v>
      </c>
      <c r="V208" s="30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5"/>
      <c r="FZ208" s="45"/>
      <c r="GA208" s="45"/>
      <c r="GB208" s="45"/>
      <c r="GC208" s="45"/>
      <c r="GD208" s="45"/>
      <c r="GE208" s="45"/>
      <c r="GF208" s="45"/>
      <c r="GG208" s="45"/>
      <c r="GH208" s="45"/>
      <c r="GI208" s="45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  <c r="HX208" s="45"/>
      <c r="HY208" s="45"/>
      <c r="HZ208" s="45"/>
      <c r="IA208" s="45"/>
      <c r="IB208" s="45"/>
      <c r="IC208" s="45"/>
      <c r="ID208" s="45"/>
      <c r="IE208" s="45"/>
      <c r="IF208" s="45"/>
      <c r="IG208" s="45"/>
      <c r="IH208" s="45"/>
      <c r="II208" s="45"/>
      <c r="IJ208" s="45"/>
      <c r="IK208" s="45"/>
      <c r="IL208" s="45"/>
      <c r="IM208" s="45"/>
      <c r="IN208" s="45"/>
      <c r="IO208" s="45"/>
      <c r="IP208" s="45"/>
      <c r="IQ208" s="45"/>
      <c r="IR208" s="45"/>
      <c r="IS208" s="45"/>
      <c r="IT208" s="45"/>
      <c r="IU208" s="45"/>
      <c r="IV208" s="45"/>
      <c r="IW208" s="45"/>
      <c r="IX208" s="45"/>
    </row>
    <row r="209" spans="2:258" x14ac:dyDescent="0.25">
      <c r="B209" s="104"/>
      <c r="C209" s="96" t="s">
        <v>18</v>
      </c>
      <c r="D209" s="97" t="s">
        <v>16</v>
      </c>
      <c r="E209" s="98"/>
      <c r="F209" s="98"/>
      <c r="G209" s="103"/>
      <c r="I209" s="1" t="str">
        <f>+IF(AND(G209&lt;=$K$10,G209&gt;0),"x"," ")</f>
        <v xml:space="preserve"> </v>
      </c>
      <c r="J209" s="4"/>
      <c r="K209" s="4"/>
      <c r="L209" s="11"/>
      <c r="N209" s="25" t="str">
        <f>+IF(AND(G209&lt;=$P$10,G209&gt;0),IF(G209&lt;=$K$10,IF(J209="x","cumplida","vencida"),"x")," ")</f>
        <v xml:space="preserve"> </v>
      </c>
      <c r="O209" s="4" t="str">
        <f>+IF(N209="cumplida","x"," ")</f>
        <v xml:space="preserve"> </v>
      </c>
      <c r="P209" s="4"/>
      <c r="Q209" s="11"/>
      <c r="S209" s="25" t="str">
        <f>+IF(N209="cumplida","cumplida",IF(OR(N209="vencida",N209="x"),IF(O209="x","cumplida","vencida"),IF(G209&gt;0,"x","")))</f>
        <v/>
      </c>
      <c r="T209" s="4" t="str">
        <f t="shared" ref="T209:T213" si="371">+IF(S209="cumplida","x"," ")</f>
        <v xml:space="preserve"> </v>
      </c>
      <c r="U209" s="4"/>
      <c r="V209" s="11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  <c r="IP209" s="45"/>
      <c r="IQ209" s="45"/>
      <c r="IR209" s="45"/>
      <c r="IS209" s="45"/>
      <c r="IT209" s="45"/>
      <c r="IU209" s="45"/>
      <c r="IV209" s="45"/>
      <c r="IW209" s="45"/>
      <c r="IX209" s="45"/>
    </row>
    <row r="210" spans="2:258" x14ac:dyDescent="0.25">
      <c r="B210" s="104"/>
      <c r="C210" s="96" t="s">
        <v>19</v>
      </c>
      <c r="D210" s="97" t="s">
        <v>21</v>
      </c>
      <c r="E210" s="98"/>
      <c r="F210" s="98"/>
      <c r="G210" s="103"/>
      <c r="I210" s="1" t="str">
        <f t="shared" ref="I210:I213" si="372">+IF(AND(G210&lt;=$K$10,G210&gt;0),"x"," ")</f>
        <v xml:space="preserve"> </v>
      </c>
      <c r="J210" s="4"/>
      <c r="K210" s="4"/>
      <c r="L210" s="11"/>
      <c r="N210" s="25" t="str">
        <f t="shared" ref="N210:N213" si="373">+IF(AND(G210&lt;=$P$10,G210&gt;0),IF(G210&lt;=$K$10,IF(J210="x","cumplida","vencida"),"x")," ")</f>
        <v xml:space="preserve"> </v>
      </c>
      <c r="O210" s="4" t="str">
        <f t="shared" ref="O210:O213" si="374">+IF(N210="cumplida","x"," ")</f>
        <v xml:space="preserve"> </v>
      </c>
      <c r="P210" s="4"/>
      <c r="Q210" s="11"/>
      <c r="S210" s="25" t="str">
        <f t="shared" ref="S210:S213" si="375">+IF(N210="cumplida","cumplida",IF(OR(N210="vencida",N210="x"),IF(O210="x","cumplida","vencida"),IF(G210&gt;0,"x","")))</f>
        <v/>
      </c>
      <c r="T210" s="4" t="str">
        <f t="shared" si="371"/>
        <v xml:space="preserve"> </v>
      </c>
      <c r="U210" s="4"/>
      <c r="V210" s="11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  <c r="HX210" s="45"/>
      <c r="HY210" s="45"/>
      <c r="HZ210" s="45"/>
      <c r="IA210" s="45"/>
      <c r="IB210" s="45"/>
      <c r="IC210" s="45"/>
      <c r="ID210" s="45"/>
      <c r="IE210" s="45"/>
      <c r="IF210" s="45"/>
      <c r="IG210" s="45"/>
      <c r="IH210" s="45"/>
      <c r="II210" s="45"/>
      <c r="IJ210" s="45"/>
      <c r="IK210" s="45"/>
      <c r="IL210" s="45"/>
      <c r="IM210" s="45"/>
      <c r="IN210" s="45"/>
      <c r="IO210" s="45"/>
      <c r="IP210" s="45"/>
      <c r="IQ210" s="45"/>
      <c r="IR210" s="45"/>
      <c r="IS210" s="45"/>
      <c r="IT210" s="45"/>
      <c r="IU210" s="45"/>
      <c r="IV210" s="45"/>
      <c r="IW210" s="45"/>
      <c r="IX210" s="45"/>
    </row>
    <row r="211" spans="2:258" x14ac:dyDescent="0.25">
      <c r="B211" s="104"/>
      <c r="C211" s="96" t="s">
        <v>20</v>
      </c>
      <c r="D211" s="97" t="s">
        <v>22</v>
      </c>
      <c r="E211" s="98"/>
      <c r="F211" s="98"/>
      <c r="G211" s="103"/>
      <c r="I211" s="1" t="str">
        <f t="shared" si="372"/>
        <v xml:space="preserve"> </v>
      </c>
      <c r="J211" s="4"/>
      <c r="K211" s="4"/>
      <c r="L211" s="11"/>
      <c r="N211" s="25" t="str">
        <f t="shared" si="373"/>
        <v xml:space="preserve"> </v>
      </c>
      <c r="O211" s="4" t="str">
        <f t="shared" si="374"/>
        <v xml:space="preserve"> </v>
      </c>
      <c r="P211" s="4"/>
      <c r="Q211" s="11"/>
      <c r="S211" s="25" t="str">
        <f t="shared" si="375"/>
        <v/>
      </c>
      <c r="T211" s="4" t="str">
        <f t="shared" si="371"/>
        <v xml:space="preserve"> </v>
      </c>
      <c r="U211" s="4"/>
      <c r="V211" s="11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  <c r="HX211" s="45"/>
      <c r="HY211" s="45"/>
      <c r="HZ211" s="45"/>
      <c r="IA211" s="45"/>
      <c r="IB211" s="45"/>
      <c r="IC211" s="45"/>
      <c r="ID211" s="45"/>
      <c r="IE211" s="45"/>
      <c r="IF211" s="45"/>
      <c r="IG211" s="45"/>
      <c r="IH211" s="45"/>
      <c r="II211" s="45"/>
      <c r="IJ211" s="45"/>
      <c r="IK211" s="45"/>
      <c r="IL211" s="45"/>
      <c r="IM211" s="45"/>
      <c r="IN211" s="45"/>
      <c r="IO211" s="45"/>
      <c r="IP211" s="45"/>
      <c r="IQ211" s="45"/>
      <c r="IR211" s="45"/>
      <c r="IS211" s="45"/>
      <c r="IT211" s="45"/>
      <c r="IU211" s="45"/>
      <c r="IV211" s="45"/>
      <c r="IW211" s="45"/>
      <c r="IX211" s="45"/>
    </row>
    <row r="212" spans="2:258" x14ac:dyDescent="0.25">
      <c r="B212" s="104"/>
      <c r="C212" s="96" t="s">
        <v>12</v>
      </c>
      <c r="D212" s="101" t="s">
        <v>12</v>
      </c>
      <c r="E212" s="98"/>
      <c r="F212" s="98"/>
      <c r="G212" s="103"/>
      <c r="I212" s="1" t="str">
        <f t="shared" si="372"/>
        <v xml:space="preserve"> </v>
      </c>
      <c r="J212" s="4"/>
      <c r="K212" s="4"/>
      <c r="L212" s="11"/>
      <c r="N212" s="25" t="str">
        <f t="shared" si="373"/>
        <v xml:space="preserve"> </v>
      </c>
      <c r="O212" s="4" t="str">
        <f t="shared" si="374"/>
        <v xml:space="preserve"> </v>
      </c>
      <c r="P212" s="4"/>
      <c r="Q212" s="11"/>
      <c r="S212" s="25" t="str">
        <f t="shared" si="375"/>
        <v/>
      </c>
      <c r="T212" s="4" t="str">
        <f t="shared" si="371"/>
        <v xml:space="preserve"> </v>
      </c>
      <c r="U212" s="4"/>
      <c r="V212" s="11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5"/>
      <c r="FD212" s="45"/>
      <c r="FE212" s="45"/>
      <c r="FF212" s="45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5"/>
      <c r="FZ212" s="45"/>
      <c r="GA212" s="45"/>
      <c r="GB212" s="45"/>
      <c r="GC212" s="45"/>
      <c r="GD212" s="45"/>
      <c r="GE212" s="45"/>
      <c r="GF212" s="45"/>
      <c r="GG212" s="45"/>
      <c r="GH212" s="45"/>
      <c r="GI212" s="45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  <c r="HX212" s="45"/>
      <c r="HY212" s="45"/>
      <c r="HZ212" s="45"/>
      <c r="IA212" s="45"/>
      <c r="IB212" s="45"/>
      <c r="IC212" s="45"/>
      <c r="ID212" s="45"/>
      <c r="IE212" s="45"/>
      <c r="IF212" s="45"/>
      <c r="IG212" s="45"/>
      <c r="IH212" s="45"/>
      <c r="II212" s="45"/>
      <c r="IJ212" s="45"/>
      <c r="IK212" s="45"/>
      <c r="IL212" s="45"/>
      <c r="IM212" s="45"/>
      <c r="IN212" s="45"/>
      <c r="IO212" s="45"/>
      <c r="IP212" s="45"/>
      <c r="IQ212" s="45"/>
      <c r="IR212" s="45"/>
      <c r="IS212" s="45"/>
      <c r="IT212" s="45"/>
      <c r="IU212" s="45"/>
      <c r="IV212" s="45"/>
      <c r="IW212" s="45"/>
      <c r="IX212" s="45"/>
    </row>
    <row r="213" spans="2:258" x14ac:dyDescent="0.25">
      <c r="B213" s="104"/>
      <c r="C213" s="100"/>
      <c r="D213" s="101"/>
      <c r="E213" s="98"/>
      <c r="F213" s="98"/>
      <c r="G213" s="103"/>
      <c r="I213" s="1" t="str">
        <f t="shared" si="372"/>
        <v xml:space="preserve"> </v>
      </c>
      <c r="J213" s="4"/>
      <c r="K213" s="4"/>
      <c r="L213" s="11"/>
      <c r="N213" s="25" t="str">
        <f t="shared" si="373"/>
        <v xml:space="preserve"> </v>
      </c>
      <c r="O213" s="4" t="str">
        <f t="shared" si="374"/>
        <v xml:space="preserve"> </v>
      </c>
      <c r="P213" s="4"/>
      <c r="Q213" s="11"/>
      <c r="S213" s="25" t="str">
        <f t="shared" si="375"/>
        <v/>
      </c>
      <c r="T213" s="4" t="str">
        <f t="shared" si="371"/>
        <v xml:space="preserve"> </v>
      </c>
      <c r="U213" s="4"/>
      <c r="V213" s="11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  <c r="HX213" s="45"/>
      <c r="HY213" s="45"/>
      <c r="HZ213" s="45"/>
      <c r="IA213" s="45"/>
      <c r="IB213" s="45"/>
      <c r="IC213" s="45"/>
      <c r="ID213" s="45"/>
      <c r="IE213" s="45"/>
      <c r="IF213" s="45"/>
      <c r="IG213" s="45"/>
      <c r="IH213" s="45"/>
      <c r="II213" s="45"/>
      <c r="IJ213" s="45"/>
      <c r="IK213" s="45"/>
      <c r="IL213" s="45"/>
      <c r="IM213" s="45"/>
      <c r="IN213" s="45"/>
      <c r="IO213" s="45"/>
      <c r="IP213" s="45"/>
      <c r="IQ213" s="45"/>
      <c r="IR213" s="45"/>
      <c r="IS213" s="45"/>
      <c r="IT213" s="45"/>
      <c r="IU213" s="45"/>
      <c r="IV213" s="45"/>
      <c r="IW213" s="45"/>
      <c r="IX213" s="45"/>
    </row>
    <row r="214" spans="2:258" ht="25.5" x14ac:dyDescent="0.25">
      <c r="B214" s="91" t="s">
        <v>36</v>
      </c>
      <c r="C214" s="92">
        <v>1</v>
      </c>
      <c r="D214" s="93" t="s">
        <v>23</v>
      </c>
      <c r="E214" s="94"/>
      <c r="F214" s="94"/>
      <c r="G214" s="102"/>
      <c r="I214" s="20">
        <f t="shared" ref="I214" si="376">+COUNTIF(I215:I219,"=x")+COUNTIF(I215:I219,"=vencida")+COUNTIF(I215:I219,"=cumplida")</f>
        <v>0</v>
      </c>
      <c r="J214" s="21">
        <f t="shared" ref="J214" si="377">+COUNTIF(J215:J219,"=x")</f>
        <v>0</v>
      </c>
      <c r="K214" s="22" t="str">
        <f t="shared" ref="K214" si="378">IFERROR(+J214/I214,"No se programaron actividades relacionadas con este objetivo")</f>
        <v>No se programaron actividades relacionadas con este objetivo</v>
      </c>
      <c r="L214" s="26"/>
      <c r="N214" s="20">
        <f t="shared" ref="N214" si="379">+COUNTIF(N215:N219,"=x")+COUNTIF(N215:N219,"=vencida")+COUNTIF(N215:N219,"=cumplida")</f>
        <v>0</v>
      </c>
      <c r="O214" s="21">
        <f t="shared" ref="O214" si="380">+COUNTIF(O215:O219,"=x")+COUNTIF(O215:O219,"=Cumplida")</f>
        <v>0</v>
      </c>
      <c r="P214" s="22" t="str">
        <f t="shared" ref="P214" si="381">IF(N214=0,"No se programaron actividades relacionadas con este objetivo",O214/N214)</f>
        <v>No se programaron actividades relacionadas con este objetivo</v>
      </c>
      <c r="Q214" s="26"/>
      <c r="S214" s="20">
        <f t="shared" ref="S214" si="382">+COUNTIF(S215:S219,"=x")+COUNTIF(S215:S219,"=vencida")+COUNTIF(S215:S219,"=cumplida")</f>
        <v>0</v>
      </c>
      <c r="T214" s="21">
        <f t="shared" ref="T214" si="383">+COUNTIF(T215:T219,"=x")+COUNTIF(T215:T219,"=Cumplida")</f>
        <v>0</v>
      </c>
      <c r="U214" s="22" t="str">
        <f t="shared" ref="U214" si="384">IF(S214=0,"No se programaron actividades relacionadas con este objetivo",T214/S214)</f>
        <v>No se programaron actividades relacionadas con este objetivo</v>
      </c>
      <c r="V214" s="30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45"/>
      <c r="EH214" s="45"/>
      <c r="EI214" s="45"/>
      <c r="EJ214" s="45"/>
      <c r="EK214" s="45"/>
      <c r="EL214" s="45"/>
      <c r="EM214" s="45"/>
      <c r="EN214" s="45"/>
      <c r="EO214" s="45"/>
      <c r="EP214" s="45"/>
      <c r="EQ214" s="45"/>
      <c r="ER214" s="45"/>
      <c r="ES214" s="45"/>
      <c r="ET214" s="45"/>
      <c r="EU214" s="45"/>
      <c r="EV214" s="45"/>
      <c r="EW214" s="45"/>
      <c r="EX214" s="45"/>
      <c r="EY214" s="45"/>
      <c r="EZ214" s="45"/>
      <c r="FA214" s="45"/>
      <c r="FB214" s="45"/>
      <c r="FC214" s="45"/>
      <c r="FD214" s="45"/>
      <c r="FE214" s="45"/>
      <c r="FF214" s="45"/>
      <c r="FG214" s="45"/>
      <c r="FH214" s="45"/>
      <c r="FI214" s="45"/>
      <c r="FJ214" s="45"/>
      <c r="FK214" s="45"/>
      <c r="FL214" s="45"/>
      <c r="FM214" s="45"/>
      <c r="FN214" s="45"/>
      <c r="FO214" s="45"/>
      <c r="FP214" s="45"/>
      <c r="FQ214" s="45"/>
      <c r="FR214" s="45"/>
      <c r="FS214" s="45"/>
      <c r="FT214" s="45"/>
      <c r="FU214" s="45"/>
      <c r="FV214" s="45"/>
      <c r="FW214" s="45"/>
      <c r="FX214" s="45"/>
      <c r="FY214" s="45"/>
      <c r="FZ214" s="45"/>
      <c r="GA214" s="45"/>
      <c r="GB214" s="45"/>
      <c r="GC214" s="45"/>
      <c r="GD214" s="45"/>
      <c r="GE214" s="45"/>
      <c r="GF214" s="45"/>
      <c r="GG214" s="45"/>
      <c r="GH214" s="45"/>
      <c r="GI214" s="45"/>
      <c r="GJ214" s="45"/>
      <c r="GK214" s="45"/>
      <c r="GL214" s="45"/>
      <c r="GM214" s="45"/>
      <c r="GN214" s="45"/>
      <c r="GO214" s="45"/>
      <c r="GP214" s="45"/>
      <c r="GQ214" s="45"/>
      <c r="GR214" s="45"/>
      <c r="GS214" s="45"/>
      <c r="GT214" s="45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  <c r="HM214" s="45"/>
      <c r="HN214" s="45"/>
      <c r="HO214" s="45"/>
      <c r="HP214" s="45"/>
      <c r="HQ214" s="45"/>
      <c r="HR214" s="45"/>
      <c r="HS214" s="45"/>
      <c r="HT214" s="45"/>
      <c r="HU214" s="45"/>
      <c r="HV214" s="45"/>
      <c r="HW214" s="45"/>
      <c r="HX214" s="45"/>
      <c r="HY214" s="45"/>
      <c r="HZ214" s="45"/>
      <c r="IA214" s="45"/>
      <c r="IB214" s="45"/>
      <c r="IC214" s="45"/>
      <c r="ID214" s="45"/>
      <c r="IE214" s="45"/>
      <c r="IF214" s="45"/>
      <c r="IG214" s="45"/>
      <c r="IH214" s="45"/>
      <c r="II214" s="45"/>
      <c r="IJ214" s="45"/>
      <c r="IK214" s="45"/>
      <c r="IL214" s="45"/>
      <c r="IM214" s="45"/>
      <c r="IN214" s="45"/>
      <c r="IO214" s="45"/>
      <c r="IP214" s="45"/>
      <c r="IQ214" s="45"/>
      <c r="IR214" s="45"/>
      <c r="IS214" s="45"/>
      <c r="IT214" s="45"/>
      <c r="IU214" s="45"/>
      <c r="IV214" s="45"/>
      <c r="IW214" s="45"/>
      <c r="IX214" s="45"/>
    </row>
    <row r="215" spans="2:258" x14ac:dyDescent="0.25">
      <c r="B215" s="104"/>
      <c r="C215" s="96" t="s">
        <v>13</v>
      </c>
      <c r="D215" s="97" t="s">
        <v>24</v>
      </c>
      <c r="E215" s="98"/>
      <c r="F215" s="98"/>
      <c r="G215" s="103"/>
      <c r="I215" s="1" t="str">
        <f t="shared" ref="I215:I219" si="385">+IF(AND(G215&lt;=$K$10,G215&gt;0),"x"," ")</f>
        <v xml:space="preserve"> </v>
      </c>
      <c r="J215" s="4"/>
      <c r="K215" s="4"/>
      <c r="L215" s="11"/>
      <c r="N215" s="25" t="str">
        <f t="shared" ref="N215:N219" si="386">+IF(AND(G215&lt;=$P$10,G215&gt;0),IF(G215&lt;=$K$10,IF(J215="x","cumplida","vencida"),"x")," ")</f>
        <v xml:space="preserve"> </v>
      </c>
      <c r="O215" s="4" t="str">
        <f t="shared" ref="O215:O219" si="387">+IF(N215="cumplida","x"," ")</f>
        <v xml:space="preserve"> </v>
      </c>
      <c r="P215" s="4"/>
      <c r="Q215" s="11"/>
      <c r="S215" s="25" t="str">
        <f t="shared" ref="S215:S219" si="388">+IF(N215="cumplida","cumplida",IF(OR(N215="vencida",N215="x"),IF(O215="x","cumplida","vencida"),IF(G215&gt;0,"x","")))</f>
        <v/>
      </c>
      <c r="T215" s="4" t="str">
        <f t="shared" ref="T215:T219" si="389">+IF(S215="cumplida","x"," ")</f>
        <v xml:space="preserve"> </v>
      </c>
      <c r="U215" s="4"/>
      <c r="V215" s="11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  <c r="HX215" s="45"/>
      <c r="HY215" s="45"/>
      <c r="HZ215" s="45"/>
      <c r="IA215" s="45"/>
      <c r="IB215" s="45"/>
      <c r="IC215" s="45"/>
      <c r="ID215" s="45"/>
      <c r="IE215" s="45"/>
      <c r="IF215" s="45"/>
      <c r="IG215" s="45"/>
      <c r="IH215" s="45"/>
      <c r="II215" s="45"/>
      <c r="IJ215" s="45"/>
      <c r="IK215" s="45"/>
      <c r="IL215" s="45"/>
      <c r="IM215" s="45"/>
      <c r="IN215" s="45"/>
      <c r="IO215" s="45"/>
      <c r="IP215" s="45"/>
      <c r="IQ215" s="45"/>
      <c r="IR215" s="45"/>
      <c r="IS215" s="45"/>
      <c r="IT215" s="45"/>
      <c r="IU215" s="45"/>
      <c r="IV215" s="45"/>
      <c r="IW215" s="45"/>
      <c r="IX215" s="45"/>
    </row>
    <row r="216" spans="2:258" x14ac:dyDescent="0.25">
      <c r="B216" s="104"/>
      <c r="C216" s="96" t="s">
        <v>14</v>
      </c>
      <c r="D216" s="97" t="s">
        <v>25</v>
      </c>
      <c r="E216" s="98"/>
      <c r="F216" s="98"/>
      <c r="G216" s="103"/>
      <c r="I216" s="1" t="str">
        <f t="shared" si="385"/>
        <v xml:space="preserve"> </v>
      </c>
      <c r="J216" s="4"/>
      <c r="K216" s="4"/>
      <c r="L216" s="11"/>
      <c r="N216" s="25" t="str">
        <f t="shared" si="386"/>
        <v xml:space="preserve"> </v>
      </c>
      <c r="O216" s="4" t="str">
        <f t="shared" si="387"/>
        <v xml:space="preserve"> </v>
      </c>
      <c r="P216" s="4"/>
      <c r="Q216" s="11"/>
      <c r="S216" s="25" t="str">
        <f t="shared" si="388"/>
        <v/>
      </c>
      <c r="T216" s="4" t="str">
        <f t="shared" si="389"/>
        <v xml:space="preserve"> </v>
      </c>
      <c r="U216" s="4"/>
      <c r="V216" s="11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  <c r="HX216" s="45"/>
      <c r="HY216" s="45"/>
      <c r="HZ216" s="45"/>
      <c r="IA216" s="45"/>
      <c r="IB216" s="45"/>
      <c r="IC216" s="45"/>
      <c r="ID216" s="45"/>
      <c r="IE216" s="45"/>
      <c r="IF216" s="45"/>
      <c r="IG216" s="45"/>
      <c r="IH216" s="45"/>
      <c r="II216" s="45"/>
      <c r="IJ216" s="45"/>
      <c r="IK216" s="45"/>
      <c r="IL216" s="45"/>
      <c r="IM216" s="45"/>
      <c r="IN216" s="45"/>
      <c r="IO216" s="45"/>
      <c r="IP216" s="45"/>
      <c r="IQ216" s="45"/>
      <c r="IR216" s="45"/>
      <c r="IS216" s="45"/>
      <c r="IT216" s="45"/>
      <c r="IU216" s="45"/>
      <c r="IV216" s="45"/>
      <c r="IW216" s="45"/>
      <c r="IX216" s="45"/>
    </row>
    <row r="217" spans="2:258" x14ac:dyDescent="0.25">
      <c r="B217" s="104"/>
      <c r="C217" s="96" t="s">
        <v>15</v>
      </c>
      <c r="D217" s="97" t="s">
        <v>26</v>
      </c>
      <c r="E217" s="98"/>
      <c r="F217" s="98"/>
      <c r="G217" s="103"/>
      <c r="I217" s="1" t="str">
        <f t="shared" si="385"/>
        <v xml:space="preserve"> </v>
      </c>
      <c r="J217" s="4"/>
      <c r="K217" s="4"/>
      <c r="L217" s="11"/>
      <c r="N217" s="25" t="str">
        <f t="shared" si="386"/>
        <v xml:space="preserve"> </v>
      </c>
      <c r="O217" s="4" t="str">
        <f t="shared" si="387"/>
        <v xml:space="preserve"> </v>
      </c>
      <c r="P217" s="4"/>
      <c r="Q217" s="11"/>
      <c r="S217" s="25" t="str">
        <f t="shared" si="388"/>
        <v/>
      </c>
      <c r="T217" s="4" t="str">
        <f t="shared" si="389"/>
        <v xml:space="preserve"> </v>
      </c>
      <c r="U217" s="4"/>
      <c r="V217" s="11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45"/>
      <c r="IA217" s="45"/>
      <c r="IB217" s="45"/>
      <c r="IC217" s="45"/>
      <c r="ID217" s="45"/>
      <c r="IE217" s="45"/>
      <c r="IF217" s="45"/>
      <c r="IG217" s="45"/>
      <c r="IH217" s="45"/>
      <c r="II217" s="45"/>
      <c r="IJ217" s="45"/>
      <c r="IK217" s="45"/>
      <c r="IL217" s="45"/>
      <c r="IM217" s="45"/>
      <c r="IN217" s="45"/>
      <c r="IO217" s="45"/>
      <c r="IP217" s="45"/>
      <c r="IQ217" s="45"/>
      <c r="IR217" s="45"/>
      <c r="IS217" s="45"/>
      <c r="IT217" s="45"/>
      <c r="IU217" s="45"/>
      <c r="IV217" s="45"/>
      <c r="IW217" s="45"/>
      <c r="IX217" s="45"/>
    </row>
    <row r="218" spans="2:258" x14ac:dyDescent="0.25">
      <c r="B218" s="104"/>
      <c r="C218" s="100" t="s">
        <v>12</v>
      </c>
      <c r="D218" s="101" t="s">
        <v>12</v>
      </c>
      <c r="E218" s="98"/>
      <c r="F218" s="98"/>
      <c r="G218" s="103"/>
      <c r="I218" s="1" t="str">
        <f t="shared" si="385"/>
        <v xml:space="preserve"> </v>
      </c>
      <c r="J218" s="4"/>
      <c r="K218" s="4"/>
      <c r="L218" s="11"/>
      <c r="N218" s="25" t="str">
        <f t="shared" si="386"/>
        <v xml:space="preserve"> </v>
      </c>
      <c r="O218" s="4" t="str">
        <f t="shared" si="387"/>
        <v xml:space="preserve"> </v>
      </c>
      <c r="P218" s="4"/>
      <c r="Q218" s="11"/>
      <c r="S218" s="25" t="str">
        <f t="shared" si="388"/>
        <v/>
      </c>
      <c r="T218" s="4" t="str">
        <f t="shared" si="389"/>
        <v xml:space="preserve"> </v>
      </c>
      <c r="U218" s="4"/>
      <c r="V218" s="11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45"/>
      <c r="IA218" s="45"/>
      <c r="IB218" s="45"/>
      <c r="IC218" s="45"/>
      <c r="ID218" s="45"/>
      <c r="IE218" s="45"/>
      <c r="IF218" s="45"/>
      <c r="IG218" s="45"/>
      <c r="IH218" s="45"/>
      <c r="II218" s="45"/>
      <c r="IJ218" s="45"/>
      <c r="IK218" s="45"/>
      <c r="IL218" s="45"/>
      <c r="IM218" s="45"/>
      <c r="IN218" s="45"/>
      <c r="IO218" s="45"/>
      <c r="IP218" s="45"/>
      <c r="IQ218" s="45"/>
      <c r="IR218" s="45"/>
      <c r="IS218" s="45"/>
      <c r="IT218" s="45"/>
      <c r="IU218" s="45"/>
      <c r="IV218" s="45"/>
      <c r="IW218" s="45"/>
      <c r="IX218" s="45"/>
    </row>
    <row r="219" spans="2:258" x14ac:dyDescent="0.25">
      <c r="B219" s="104"/>
      <c r="C219" s="100"/>
      <c r="D219" s="101"/>
      <c r="E219" s="98"/>
      <c r="F219" s="98"/>
      <c r="G219" s="103"/>
      <c r="I219" s="1" t="str">
        <f t="shared" si="385"/>
        <v xml:space="preserve"> </v>
      </c>
      <c r="J219" s="4"/>
      <c r="K219" s="4"/>
      <c r="L219" s="11"/>
      <c r="N219" s="25" t="str">
        <f t="shared" si="386"/>
        <v xml:space="preserve"> </v>
      </c>
      <c r="O219" s="4" t="str">
        <f t="shared" si="387"/>
        <v xml:space="preserve"> </v>
      </c>
      <c r="P219" s="4"/>
      <c r="Q219" s="11"/>
      <c r="S219" s="25" t="str">
        <f t="shared" si="388"/>
        <v/>
      </c>
      <c r="T219" s="4" t="str">
        <f t="shared" si="389"/>
        <v xml:space="preserve"> </v>
      </c>
      <c r="U219" s="4"/>
      <c r="V219" s="11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  <c r="HX219" s="45"/>
      <c r="HY219" s="45"/>
      <c r="HZ219" s="45"/>
      <c r="IA219" s="45"/>
      <c r="IB219" s="45"/>
      <c r="IC219" s="45"/>
      <c r="ID219" s="45"/>
      <c r="IE219" s="45"/>
      <c r="IF219" s="45"/>
      <c r="IG219" s="45"/>
      <c r="IH219" s="45"/>
      <c r="II219" s="45"/>
      <c r="IJ219" s="45"/>
      <c r="IK219" s="45"/>
      <c r="IL219" s="45"/>
      <c r="IM219" s="45"/>
      <c r="IN219" s="45"/>
      <c r="IO219" s="45"/>
      <c r="IP219" s="45"/>
      <c r="IQ219" s="45"/>
      <c r="IR219" s="45"/>
      <c r="IS219" s="45"/>
      <c r="IT219" s="45"/>
      <c r="IU219" s="45"/>
      <c r="IV219" s="45"/>
      <c r="IW219" s="45"/>
      <c r="IX219" s="45"/>
    </row>
    <row r="220" spans="2:258" ht="25.5" x14ac:dyDescent="0.25">
      <c r="B220" s="104"/>
      <c r="C220" s="92">
        <v>2</v>
      </c>
      <c r="D220" s="93" t="s">
        <v>17</v>
      </c>
      <c r="E220" s="94"/>
      <c r="F220" s="94"/>
      <c r="G220" s="102"/>
      <c r="I220" s="20">
        <f t="shared" ref="I220" si="390">+COUNTIF(I221:I225,"=x")+COUNTIF(I221:I225,"=vencida")+COUNTIF(I221:I225,"=cumplida")</f>
        <v>0</v>
      </c>
      <c r="J220" s="21">
        <f t="shared" ref="J220" si="391">+COUNTIF(J221:J225,"=x")</f>
        <v>0</v>
      </c>
      <c r="K220" s="22" t="str">
        <f t="shared" ref="K220" si="392">IFERROR(+J220/I220,"No se programaron actividades relacionadas con este objetivo")</f>
        <v>No se programaron actividades relacionadas con este objetivo</v>
      </c>
      <c r="L220" s="26"/>
      <c r="N220" s="20">
        <f t="shared" ref="N220" si="393">+COUNTIF(N221:N225,"=x")+COUNTIF(N221:N225,"=vencida")+COUNTIF(N221:N225,"=cumplida")</f>
        <v>0</v>
      </c>
      <c r="O220" s="21">
        <f t="shared" ref="O220" si="394">+COUNTIF(O221:O225,"=x")+COUNTIF(O221:O225,"=Cumplida")</f>
        <v>0</v>
      </c>
      <c r="P220" s="22" t="str">
        <f t="shared" ref="P220" si="395">IF(N220=0,"No se programaron actividades relacionadas con este objetivo",O220/N220)</f>
        <v>No se programaron actividades relacionadas con este objetivo</v>
      </c>
      <c r="Q220" s="26"/>
      <c r="S220" s="20">
        <f t="shared" ref="S220" si="396">+COUNTIF(S221:S225,"=x")+COUNTIF(S221:S225,"=vencida")+COUNTIF(S221:S225,"=cumplida")</f>
        <v>0</v>
      </c>
      <c r="T220" s="21">
        <f t="shared" ref="T220" si="397">+COUNTIF(T221:T225,"=x")+COUNTIF(T221:T225,"=Cumplida")</f>
        <v>0</v>
      </c>
      <c r="U220" s="22" t="str">
        <f t="shared" ref="U220" si="398">IF(S220=0,"No se programaron actividades relacionadas con este objetivo",T220/S220)</f>
        <v>No se programaron actividades relacionadas con este objetivo</v>
      </c>
      <c r="V220" s="30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  <c r="HX220" s="45"/>
      <c r="HY220" s="45"/>
      <c r="HZ220" s="45"/>
      <c r="IA220" s="45"/>
      <c r="IB220" s="45"/>
      <c r="IC220" s="45"/>
      <c r="ID220" s="45"/>
      <c r="IE220" s="45"/>
      <c r="IF220" s="45"/>
      <c r="IG220" s="45"/>
      <c r="IH220" s="45"/>
      <c r="II220" s="45"/>
      <c r="IJ220" s="45"/>
      <c r="IK220" s="45"/>
      <c r="IL220" s="45"/>
      <c r="IM220" s="45"/>
      <c r="IN220" s="45"/>
      <c r="IO220" s="45"/>
      <c r="IP220" s="45"/>
      <c r="IQ220" s="45"/>
      <c r="IR220" s="45"/>
      <c r="IS220" s="45"/>
      <c r="IT220" s="45"/>
      <c r="IU220" s="45"/>
      <c r="IV220" s="45"/>
      <c r="IW220" s="45"/>
      <c r="IX220" s="45"/>
    </row>
    <row r="221" spans="2:258" x14ac:dyDescent="0.25">
      <c r="B221" s="104"/>
      <c r="C221" s="96" t="s">
        <v>18</v>
      </c>
      <c r="D221" s="97" t="s">
        <v>16</v>
      </c>
      <c r="E221" s="98"/>
      <c r="F221" s="98"/>
      <c r="G221" s="103"/>
      <c r="I221" s="1" t="str">
        <f t="shared" ref="I221:I225" si="399">+IF(AND(G221&lt;=$K$10,G221&gt;0),"x"," ")</f>
        <v xml:space="preserve"> </v>
      </c>
      <c r="J221" s="4"/>
      <c r="K221" s="4"/>
      <c r="L221" s="11"/>
      <c r="N221" s="25" t="str">
        <f t="shared" ref="N221:N225" si="400">+IF(AND(G221&lt;=$P$10,G221&gt;0),IF(G221&lt;=$K$10,IF(J221="x","cumplida","vencida"),"x")," ")</f>
        <v xml:space="preserve"> </v>
      </c>
      <c r="O221" s="4" t="str">
        <f t="shared" ref="O221:O225" si="401">+IF(N221="cumplida","x"," ")</f>
        <v xml:space="preserve"> </v>
      </c>
      <c r="P221" s="4"/>
      <c r="Q221" s="11"/>
      <c r="S221" s="25" t="str">
        <f t="shared" ref="S221:S225" si="402">+IF(N221="cumplida","cumplida",IF(OR(N221="vencida",N221="x"),IF(O221="x","cumplida","vencida"),IF(G221&gt;0,"x","")))</f>
        <v/>
      </c>
      <c r="T221" s="4" t="str">
        <f t="shared" ref="T221:T225" si="403">+IF(S221="cumplida","x"," ")</f>
        <v xml:space="preserve"> </v>
      </c>
      <c r="U221" s="4"/>
      <c r="V221" s="11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  <c r="IV221" s="45"/>
      <c r="IW221" s="45"/>
      <c r="IX221" s="45"/>
    </row>
    <row r="222" spans="2:258" x14ac:dyDescent="0.25">
      <c r="B222" s="104"/>
      <c r="C222" s="96" t="s">
        <v>19</v>
      </c>
      <c r="D222" s="97" t="s">
        <v>21</v>
      </c>
      <c r="E222" s="98"/>
      <c r="F222" s="98"/>
      <c r="G222" s="103"/>
      <c r="I222" s="1" t="str">
        <f t="shared" si="399"/>
        <v xml:space="preserve"> </v>
      </c>
      <c r="J222" s="4"/>
      <c r="K222" s="4"/>
      <c r="L222" s="11"/>
      <c r="N222" s="25" t="str">
        <f t="shared" si="400"/>
        <v xml:space="preserve"> </v>
      </c>
      <c r="O222" s="4" t="str">
        <f t="shared" si="401"/>
        <v xml:space="preserve"> </v>
      </c>
      <c r="P222" s="4"/>
      <c r="Q222" s="11"/>
      <c r="S222" s="25" t="str">
        <f t="shared" si="402"/>
        <v/>
      </c>
      <c r="T222" s="4" t="str">
        <f t="shared" si="403"/>
        <v xml:space="preserve"> </v>
      </c>
      <c r="U222" s="4"/>
      <c r="V222" s="11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  <c r="HX222" s="45"/>
      <c r="HY222" s="45"/>
      <c r="HZ222" s="45"/>
      <c r="IA222" s="45"/>
      <c r="IB222" s="45"/>
      <c r="IC222" s="45"/>
      <c r="ID222" s="45"/>
      <c r="IE222" s="45"/>
      <c r="IF222" s="45"/>
      <c r="IG222" s="45"/>
      <c r="IH222" s="45"/>
      <c r="II222" s="45"/>
      <c r="IJ222" s="45"/>
      <c r="IK222" s="45"/>
      <c r="IL222" s="45"/>
      <c r="IM222" s="45"/>
      <c r="IN222" s="45"/>
      <c r="IO222" s="45"/>
      <c r="IP222" s="45"/>
      <c r="IQ222" s="45"/>
      <c r="IR222" s="45"/>
      <c r="IS222" s="45"/>
      <c r="IT222" s="45"/>
      <c r="IU222" s="45"/>
      <c r="IV222" s="45"/>
      <c r="IW222" s="45"/>
      <c r="IX222" s="45"/>
    </row>
    <row r="223" spans="2:258" x14ac:dyDescent="0.25">
      <c r="B223" s="104"/>
      <c r="C223" s="96" t="s">
        <v>20</v>
      </c>
      <c r="D223" s="97" t="s">
        <v>22</v>
      </c>
      <c r="E223" s="98"/>
      <c r="F223" s="98"/>
      <c r="G223" s="103"/>
      <c r="I223" s="1" t="str">
        <f t="shared" si="399"/>
        <v xml:space="preserve"> </v>
      </c>
      <c r="J223" s="4"/>
      <c r="K223" s="4"/>
      <c r="L223" s="11"/>
      <c r="N223" s="25" t="str">
        <f t="shared" si="400"/>
        <v xml:space="preserve"> </v>
      </c>
      <c r="O223" s="4" t="str">
        <f t="shared" si="401"/>
        <v xml:space="preserve"> </v>
      </c>
      <c r="P223" s="4"/>
      <c r="Q223" s="11"/>
      <c r="S223" s="25" t="str">
        <f t="shared" si="402"/>
        <v/>
      </c>
      <c r="T223" s="4" t="str">
        <f t="shared" si="403"/>
        <v xml:space="preserve"> </v>
      </c>
      <c r="U223" s="4"/>
      <c r="V223" s="11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  <c r="IV223" s="45"/>
      <c r="IW223" s="45"/>
      <c r="IX223" s="45"/>
    </row>
    <row r="224" spans="2:258" x14ac:dyDescent="0.25">
      <c r="B224" s="104"/>
      <c r="C224" s="96" t="s">
        <v>12</v>
      </c>
      <c r="D224" s="101" t="s">
        <v>12</v>
      </c>
      <c r="E224" s="98"/>
      <c r="F224" s="98"/>
      <c r="G224" s="103"/>
      <c r="I224" s="1" t="str">
        <f t="shared" si="399"/>
        <v xml:space="preserve"> </v>
      </c>
      <c r="J224" s="4"/>
      <c r="K224" s="4"/>
      <c r="L224" s="11"/>
      <c r="N224" s="25" t="str">
        <f t="shared" si="400"/>
        <v xml:space="preserve"> </v>
      </c>
      <c r="O224" s="4" t="str">
        <f t="shared" si="401"/>
        <v xml:space="preserve"> </v>
      </c>
      <c r="P224" s="4"/>
      <c r="Q224" s="11"/>
      <c r="S224" s="25" t="str">
        <f t="shared" si="402"/>
        <v/>
      </c>
      <c r="T224" s="4" t="str">
        <f t="shared" si="403"/>
        <v xml:space="preserve"> </v>
      </c>
      <c r="U224" s="4"/>
      <c r="V224" s="11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  <c r="ID224" s="45"/>
      <c r="IE224" s="45"/>
      <c r="IF224" s="45"/>
      <c r="IG224" s="45"/>
      <c r="IH224" s="45"/>
      <c r="II224" s="45"/>
      <c r="IJ224" s="45"/>
      <c r="IK224" s="45"/>
      <c r="IL224" s="45"/>
      <c r="IM224" s="45"/>
      <c r="IN224" s="45"/>
      <c r="IO224" s="45"/>
      <c r="IP224" s="45"/>
      <c r="IQ224" s="45"/>
      <c r="IR224" s="45"/>
      <c r="IS224" s="45"/>
      <c r="IT224" s="45"/>
      <c r="IU224" s="45"/>
      <c r="IV224" s="45"/>
      <c r="IW224" s="45"/>
      <c r="IX224" s="45"/>
    </row>
    <row r="225" spans="2:258" x14ac:dyDescent="0.25">
      <c r="B225" s="104"/>
      <c r="C225" s="100"/>
      <c r="D225" s="101"/>
      <c r="E225" s="98"/>
      <c r="F225" s="98"/>
      <c r="G225" s="103"/>
      <c r="I225" s="1" t="str">
        <f t="shared" si="399"/>
        <v xml:space="preserve"> </v>
      </c>
      <c r="J225" s="4"/>
      <c r="K225" s="4"/>
      <c r="L225" s="11"/>
      <c r="N225" s="25" t="str">
        <f t="shared" si="400"/>
        <v xml:space="preserve"> </v>
      </c>
      <c r="O225" s="4" t="str">
        <f t="shared" si="401"/>
        <v xml:space="preserve"> </v>
      </c>
      <c r="P225" s="4"/>
      <c r="Q225" s="11"/>
      <c r="S225" s="25" t="str">
        <f t="shared" si="402"/>
        <v/>
      </c>
      <c r="T225" s="4" t="str">
        <f t="shared" si="403"/>
        <v xml:space="preserve"> </v>
      </c>
      <c r="U225" s="4"/>
      <c r="V225" s="11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  <c r="ID225" s="45"/>
      <c r="IE225" s="45"/>
      <c r="IF225" s="45"/>
      <c r="IG225" s="45"/>
      <c r="IH225" s="45"/>
      <c r="II225" s="45"/>
      <c r="IJ225" s="45"/>
      <c r="IK225" s="45"/>
      <c r="IL225" s="45"/>
      <c r="IM225" s="45"/>
      <c r="IN225" s="45"/>
      <c r="IO225" s="45"/>
      <c r="IP225" s="45"/>
      <c r="IQ225" s="45"/>
      <c r="IR225" s="45"/>
      <c r="IS225" s="45"/>
      <c r="IT225" s="45"/>
      <c r="IU225" s="45"/>
      <c r="IV225" s="45"/>
      <c r="IW225" s="45"/>
      <c r="IX225" s="45"/>
    </row>
    <row r="226" spans="2:258" ht="25.5" x14ac:dyDescent="0.25">
      <c r="B226" s="91" t="s">
        <v>37</v>
      </c>
      <c r="C226" s="92">
        <v>1</v>
      </c>
      <c r="D226" s="93" t="s">
        <v>23</v>
      </c>
      <c r="E226" s="94"/>
      <c r="F226" s="94"/>
      <c r="G226" s="102"/>
      <c r="I226" s="20">
        <f t="shared" ref="I226" si="404">+COUNTIF(I227:I231,"=x")+COUNTIF(I227:I231,"=vencida")+COUNTIF(I227:I231,"=cumplida")</f>
        <v>0</v>
      </c>
      <c r="J226" s="21">
        <f t="shared" ref="J226" si="405">+COUNTIF(J227:J231,"=x")</f>
        <v>0</v>
      </c>
      <c r="K226" s="22" t="str">
        <f t="shared" ref="K226" si="406">IFERROR(+J226/I226,"No se programaron actividades relacionadas con este objetivo")</f>
        <v>No se programaron actividades relacionadas con este objetivo</v>
      </c>
      <c r="L226" s="26"/>
      <c r="N226" s="20">
        <f t="shared" ref="N226" si="407">+COUNTIF(N227:N231,"=x")+COUNTIF(N227:N231,"=vencida")+COUNTIF(N227:N231,"=cumplida")</f>
        <v>0</v>
      </c>
      <c r="O226" s="21">
        <f t="shared" ref="O226" si="408">+COUNTIF(O227:O231,"=x")+COUNTIF(O227:O231,"=Cumplida")</f>
        <v>0</v>
      </c>
      <c r="P226" s="22" t="str">
        <f t="shared" ref="P226" si="409">IF(N226=0,"No se programaron actividades relacionadas con este objetivo",O226/N226)</f>
        <v>No se programaron actividades relacionadas con este objetivo</v>
      </c>
      <c r="Q226" s="26"/>
      <c r="S226" s="20">
        <f t="shared" ref="S226" si="410">+COUNTIF(S227:S231,"=x")+COUNTIF(S227:S231,"=vencida")+COUNTIF(S227:S231,"=cumplida")</f>
        <v>0</v>
      </c>
      <c r="T226" s="21">
        <f t="shared" ref="T226" si="411">+COUNTIF(T227:T231,"=x")+COUNTIF(T227:T231,"=Cumplida")</f>
        <v>0</v>
      </c>
      <c r="U226" s="22" t="str">
        <f t="shared" ref="U226" si="412">IF(S226=0,"No se programaron actividades relacionadas con este objetivo",T226/S226)</f>
        <v>No se programaron actividades relacionadas con este objetivo</v>
      </c>
      <c r="V226" s="30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  <c r="IM226" s="45"/>
      <c r="IN226" s="45"/>
      <c r="IO226" s="45"/>
      <c r="IP226" s="45"/>
      <c r="IQ226" s="45"/>
      <c r="IR226" s="45"/>
      <c r="IS226" s="45"/>
      <c r="IT226" s="45"/>
      <c r="IU226" s="45"/>
      <c r="IV226" s="45"/>
      <c r="IW226" s="45"/>
      <c r="IX226" s="45"/>
    </row>
    <row r="227" spans="2:258" x14ac:dyDescent="0.25">
      <c r="B227" s="104"/>
      <c r="C227" s="96" t="s">
        <v>13</v>
      </c>
      <c r="D227" s="97" t="s">
        <v>24</v>
      </c>
      <c r="E227" s="98"/>
      <c r="F227" s="98"/>
      <c r="G227" s="103"/>
      <c r="I227" s="1" t="str">
        <f t="shared" ref="I227:I231" si="413">+IF(AND(G227&lt;=$K$10,G227&gt;0),"x"," ")</f>
        <v xml:space="preserve"> </v>
      </c>
      <c r="J227" s="4"/>
      <c r="K227" s="4"/>
      <c r="L227" s="11"/>
      <c r="N227" s="25" t="str">
        <f t="shared" ref="N227:N231" si="414">+IF(AND(G227&lt;=$P$10,G227&gt;0),IF(G227&lt;=$K$10,IF(J227="x","cumplida","vencida"),"x")," ")</f>
        <v xml:space="preserve"> </v>
      </c>
      <c r="O227" s="4" t="str">
        <f t="shared" ref="O227:O231" si="415">+IF(N227="cumplida","x"," ")</f>
        <v xml:space="preserve"> </v>
      </c>
      <c r="P227" s="4"/>
      <c r="Q227" s="11"/>
      <c r="S227" s="25" t="str">
        <f t="shared" ref="S227:S231" si="416">+IF(N227="cumplida","cumplida",IF(OR(N227="vencida",N227="x"),IF(O227="x","cumplida","vencida"),IF(G227&gt;0,"x","")))</f>
        <v/>
      </c>
      <c r="T227" s="4" t="str">
        <f t="shared" ref="T227:T231" si="417">+IF(S227="cumplida","x"," ")</f>
        <v xml:space="preserve"> </v>
      </c>
      <c r="U227" s="4"/>
      <c r="V227" s="11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  <c r="IT227" s="45"/>
      <c r="IU227" s="45"/>
      <c r="IV227" s="45"/>
      <c r="IW227" s="45"/>
      <c r="IX227" s="45"/>
    </row>
    <row r="228" spans="2:258" x14ac:dyDescent="0.25">
      <c r="B228" s="104"/>
      <c r="C228" s="96" t="s">
        <v>14</v>
      </c>
      <c r="D228" s="97" t="s">
        <v>25</v>
      </c>
      <c r="E228" s="98"/>
      <c r="F228" s="98"/>
      <c r="G228" s="103"/>
      <c r="I228" s="1" t="str">
        <f t="shared" si="413"/>
        <v xml:space="preserve"> </v>
      </c>
      <c r="J228" s="4"/>
      <c r="K228" s="4"/>
      <c r="L228" s="11"/>
      <c r="N228" s="25" t="str">
        <f t="shared" si="414"/>
        <v xml:space="preserve"> </v>
      </c>
      <c r="O228" s="4" t="str">
        <f t="shared" si="415"/>
        <v xml:space="preserve"> </v>
      </c>
      <c r="P228" s="4"/>
      <c r="Q228" s="11"/>
      <c r="S228" s="25" t="str">
        <f t="shared" si="416"/>
        <v/>
      </c>
      <c r="T228" s="4" t="str">
        <f t="shared" si="417"/>
        <v xml:space="preserve"> </v>
      </c>
      <c r="U228" s="4"/>
      <c r="V228" s="11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  <c r="IT228" s="45"/>
      <c r="IU228" s="45"/>
      <c r="IV228" s="45"/>
      <c r="IW228" s="45"/>
      <c r="IX228" s="45"/>
    </row>
    <row r="229" spans="2:258" x14ac:dyDescent="0.25">
      <c r="B229" s="104"/>
      <c r="C229" s="96" t="s">
        <v>15</v>
      </c>
      <c r="D229" s="97" t="s">
        <v>26</v>
      </c>
      <c r="E229" s="98"/>
      <c r="F229" s="98"/>
      <c r="G229" s="103"/>
      <c r="I229" s="1" t="str">
        <f t="shared" si="413"/>
        <v xml:space="preserve"> </v>
      </c>
      <c r="J229" s="4"/>
      <c r="K229" s="4"/>
      <c r="L229" s="11"/>
      <c r="N229" s="25" t="str">
        <f t="shared" si="414"/>
        <v xml:space="preserve"> </v>
      </c>
      <c r="O229" s="4" t="str">
        <f t="shared" si="415"/>
        <v xml:space="preserve"> </v>
      </c>
      <c r="P229" s="4"/>
      <c r="Q229" s="11"/>
      <c r="S229" s="25" t="str">
        <f t="shared" si="416"/>
        <v/>
      </c>
      <c r="T229" s="4" t="str">
        <f t="shared" si="417"/>
        <v xml:space="preserve"> </v>
      </c>
      <c r="U229" s="4"/>
      <c r="V229" s="11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  <c r="IV229" s="45"/>
      <c r="IW229" s="45"/>
      <c r="IX229" s="45"/>
    </row>
    <row r="230" spans="2:258" x14ac:dyDescent="0.25">
      <c r="B230" s="104"/>
      <c r="C230" s="100" t="s">
        <v>12</v>
      </c>
      <c r="D230" s="101" t="s">
        <v>12</v>
      </c>
      <c r="E230" s="98"/>
      <c r="F230" s="98"/>
      <c r="G230" s="103"/>
      <c r="I230" s="1" t="str">
        <f t="shared" si="413"/>
        <v xml:space="preserve"> </v>
      </c>
      <c r="J230" s="4"/>
      <c r="K230" s="4"/>
      <c r="L230" s="11"/>
      <c r="N230" s="25" t="str">
        <f t="shared" si="414"/>
        <v xml:space="preserve"> </v>
      </c>
      <c r="O230" s="4" t="str">
        <f t="shared" si="415"/>
        <v xml:space="preserve"> </v>
      </c>
      <c r="P230" s="4"/>
      <c r="Q230" s="11"/>
      <c r="S230" s="25" t="str">
        <f t="shared" si="416"/>
        <v/>
      </c>
      <c r="T230" s="4" t="str">
        <f t="shared" si="417"/>
        <v xml:space="preserve"> </v>
      </c>
      <c r="U230" s="4"/>
      <c r="V230" s="11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  <c r="IV230" s="45"/>
      <c r="IW230" s="45"/>
      <c r="IX230" s="45"/>
    </row>
    <row r="231" spans="2:258" x14ac:dyDescent="0.25">
      <c r="B231" s="104"/>
      <c r="C231" s="100"/>
      <c r="D231" s="101"/>
      <c r="E231" s="98"/>
      <c r="F231" s="98"/>
      <c r="G231" s="103"/>
      <c r="I231" s="1" t="str">
        <f t="shared" si="413"/>
        <v xml:space="preserve"> </v>
      </c>
      <c r="J231" s="4"/>
      <c r="K231" s="4"/>
      <c r="L231" s="11"/>
      <c r="N231" s="25" t="str">
        <f t="shared" si="414"/>
        <v xml:space="preserve"> </v>
      </c>
      <c r="O231" s="4" t="str">
        <f t="shared" si="415"/>
        <v xml:space="preserve"> </v>
      </c>
      <c r="P231" s="4"/>
      <c r="Q231" s="11"/>
      <c r="S231" s="25" t="str">
        <f t="shared" si="416"/>
        <v/>
      </c>
      <c r="T231" s="4" t="str">
        <f t="shared" si="417"/>
        <v xml:space="preserve"> </v>
      </c>
      <c r="U231" s="4"/>
      <c r="V231" s="11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  <c r="IM231" s="45"/>
      <c r="IN231" s="45"/>
      <c r="IO231" s="45"/>
      <c r="IP231" s="45"/>
      <c r="IQ231" s="45"/>
      <c r="IR231" s="45"/>
      <c r="IS231" s="45"/>
      <c r="IT231" s="45"/>
      <c r="IU231" s="45"/>
      <c r="IV231" s="45"/>
      <c r="IW231" s="45"/>
      <c r="IX231" s="45"/>
    </row>
    <row r="232" spans="2:258" ht="25.5" x14ac:dyDescent="0.25">
      <c r="B232" s="104"/>
      <c r="C232" s="92">
        <v>2</v>
      </c>
      <c r="D232" s="93" t="s">
        <v>17</v>
      </c>
      <c r="E232" s="94"/>
      <c r="F232" s="94"/>
      <c r="G232" s="102"/>
      <c r="I232" s="20">
        <f t="shared" ref="I232" si="418">+COUNTIF(I233:I237,"=x")+COUNTIF(I233:I237,"=vencida")+COUNTIF(I233:I237,"=cumplida")</f>
        <v>0</v>
      </c>
      <c r="J232" s="21">
        <f t="shared" ref="J232" si="419">+COUNTIF(J233:J237,"=x")</f>
        <v>0</v>
      </c>
      <c r="K232" s="22" t="str">
        <f t="shared" ref="K232" si="420">IFERROR(+J232/I232,"No se programaron actividades relacionadas con este objetivo")</f>
        <v>No se programaron actividades relacionadas con este objetivo</v>
      </c>
      <c r="L232" s="26"/>
      <c r="N232" s="20">
        <f t="shared" ref="N232" si="421">+COUNTIF(N233:N237,"=x")+COUNTIF(N233:N237,"=vencida")+COUNTIF(N233:N237,"=cumplida")</f>
        <v>0</v>
      </c>
      <c r="O232" s="21">
        <f t="shared" ref="O232" si="422">+COUNTIF(O233:O237,"=x")+COUNTIF(O233:O237,"=Cumplida")</f>
        <v>0</v>
      </c>
      <c r="P232" s="22" t="str">
        <f t="shared" ref="P232" si="423">IF(N232=0,"No se programaron actividades relacionadas con este objetivo",O232/N232)</f>
        <v>No se programaron actividades relacionadas con este objetivo</v>
      </c>
      <c r="Q232" s="26"/>
      <c r="S232" s="20">
        <f t="shared" ref="S232" si="424">+COUNTIF(S233:S237,"=x")+COUNTIF(S233:S237,"=vencida")+COUNTIF(S233:S237,"=cumplida")</f>
        <v>0</v>
      </c>
      <c r="T232" s="21">
        <f t="shared" ref="T232" si="425">+COUNTIF(T233:T237,"=x")+COUNTIF(T233:T237,"=Cumplida")</f>
        <v>0</v>
      </c>
      <c r="U232" s="22" t="str">
        <f t="shared" ref="U232" si="426">IF(S232=0,"No se programaron actividades relacionadas con este objetivo",T232/S232)</f>
        <v>No se programaron actividades relacionadas con este objetivo</v>
      </c>
      <c r="V232" s="30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  <c r="IM232" s="45"/>
      <c r="IN232" s="45"/>
      <c r="IO232" s="45"/>
      <c r="IP232" s="45"/>
      <c r="IQ232" s="45"/>
      <c r="IR232" s="45"/>
      <c r="IS232" s="45"/>
      <c r="IT232" s="45"/>
      <c r="IU232" s="45"/>
      <c r="IV232" s="45"/>
      <c r="IW232" s="45"/>
      <c r="IX232" s="45"/>
    </row>
    <row r="233" spans="2:258" x14ac:dyDescent="0.25">
      <c r="B233" s="104"/>
      <c r="C233" s="96" t="s">
        <v>18</v>
      </c>
      <c r="D233" s="97" t="s">
        <v>16</v>
      </c>
      <c r="E233" s="98"/>
      <c r="F233" s="98"/>
      <c r="G233" s="103"/>
      <c r="I233" s="1" t="str">
        <f t="shared" ref="I233:I237" si="427">+IF(AND(G233&lt;=$K$10,G233&gt;0),"x"," ")</f>
        <v xml:space="preserve"> </v>
      </c>
      <c r="J233" s="4"/>
      <c r="K233" s="4"/>
      <c r="L233" s="11"/>
      <c r="N233" s="25" t="str">
        <f t="shared" ref="N233:N237" si="428">+IF(AND(G233&lt;=$P$10,G233&gt;0),IF(G233&lt;=$K$10,IF(J233="x","cumplida","vencida"),"x")," ")</f>
        <v xml:space="preserve"> </v>
      </c>
      <c r="O233" s="4" t="str">
        <f t="shared" ref="O233:O237" si="429">+IF(N233="cumplida","x"," ")</f>
        <v xml:space="preserve"> </v>
      </c>
      <c r="P233" s="4"/>
      <c r="Q233" s="11"/>
      <c r="S233" s="25" t="str">
        <f t="shared" ref="S233:S237" si="430">+IF(N233="cumplida","cumplida",IF(OR(N233="vencida",N233="x"),IF(O233="x","cumplida","vencida"),IF(G233&gt;0,"x","")))</f>
        <v/>
      </c>
      <c r="T233" s="4" t="str">
        <f t="shared" ref="T233:T237" si="431">+IF(S233="cumplida","x"," ")</f>
        <v xml:space="preserve"> </v>
      </c>
      <c r="U233" s="4"/>
      <c r="V233" s="11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45"/>
      <c r="IU233" s="45"/>
      <c r="IV233" s="45"/>
      <c r="IW233" s="45"/>
      <c r="IX233" s="45"/>
    </row>
    <row r="234" spans="2:258" x14ac:dyDescent="0.25">
      <c r="B234" s="104"/>
      <c r="C234" s="96" t="s">
        <v>19</v>
      </c>
      <c r="D234" s="97" t="s">
        <v>21</v>
      </c>
      <c r="E234" s="98"/>
      <c r="F234" s="98"/>
      <c r="G234" s="103"/>
      <c r="I234" s="1" t="str">
        <f t="shared" si="427"/>
        <v xml:space="preserve"> </v>
      </c>
      <c r="J234" s="4"/>
      <c r="K234" s="4"/>
      <c r="L234" s="11"/>
      <c r="N234" s="25" t="str">
        <f t="shared" si="428"/>
        <v xml:space="preserve"> </v>
      </c>
      <c r="O234" s="4" t="str">
        <f t="shared" si="429"/>
        <v xml:space="preserve"> </v>
      </c>
      <c r="P234" s="4"/>
      <c r="Q234" s="11"/>
      <c r="S234" s="25" t="str">
        <f t="shared" si="430"/>
        <v/>
      </c>
      <c r="T234" s="4" t="str">
        <f t="shared" si="431"/>
        <v xml:space="preserve"> </v>
      </c>
      <c r="U234" s="4"/>
      <c r="V234" s="11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  <c r="IC234" s="45"/>
      <c r="ID234" s="45"/>
      <c r="IE234" s="45"/>
      <c r="IF234" s="45"/>
      <c r="IG234" s="45"/>
      <c r="IH234" s="45"/>
      <c r="II234" s="45"/>
      <c r="IJ234" s="45"/>
      <c r="IK234" s="45"/>
      <c r="IL234" s="45"/>
      <c r="IM234" s="45"/>
      <c r="IN234" s="45"/>
      <c r="IO234" s="45"/>
      <c r="IP234" s="45"/>
      <c r="IQ234" s="45"/>
      <c r="IR234" s="45"/>
      <c r="IS234" s="45"/>
      <c r="IT234" s="45"/>
      <c r="IU234" s="45"/>
      <c r="IV234" s="45"/>
      <c r="IW234" s="45"/>
      <c r="IX234" s="45"/>
    </row>
    <row r="235" spans="2:258" x14ac:dyDescent="0.25">
      <c r="B235" s="104"/>
      <c r="C235" s="96" t="s">
        <v>20</v>
      </c>
      <c r="D235" s="97" t="s">
        <v>22</v>
      </c>
      <c r="E235" s="98"/>
      <c r="F235" s="98"/>
      <c r="G235" s="103"/>
      <c r="I235" s="1" t="str">
        <f t="shared" si="427"/>
        <v xml:space="preserve"> </v>
      </c>
      <c r="J235" s="4"/>
      <c r="K235" s="4"/>
      <c r="L235" s="11"/>
      <c r="N235" s="25" t="str">
        <f t="shared" si="428"/>
        <v xml:space="preserve"> </v>
      </c>
      <c r="O235" s="4" t="str">
        <f t="shared" si="429"/>
        <v xml:space="preserve"> </v>
      </c>
      <c r="P235" s="4"/>
      <c r="Q235" s="11"/>
      <c r="S235" s="25" t="str">
        <f t="shared" si="430"/>
        <v/>
      </c>
      <c r="T235" s="4" t="str">
        <f t="shared" si="431"/>
        <v xml:space="preserve"> </v>
      </c>
      <c r="U235" s="4"/>
      <c r="V235" s="11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  <c r="IM235" s="45"/>
      <c r="IN235" s="45"/>
      <c r="IO235" s="45"/>
      <c r="IP235" s="45"/>
      <c r="IQ235" s="45"/>
      <c r="IR235" s="45"/>
      <c r="IS235" s="45"/>
      <c r="IT235" s="45"/>
      <c r="IU235" s="45"/>
      <c r="IV235" s="45"/>
      <c r="IW235" s="45"/>
      <c r="IX235" s="45"/>
    </row>
    <row r="236" spans="2:258" x14ac:dyDescent="0.25">
      <c r="B236" s="104"/>
      <c r="C236" s="96" t="s">
        <v>12</v>
      </c>
      <c r="D236" s="101" t="s">
        <v>12</v>
      </c>
      <c r="E236" s="98"/>
      <c r="F236" s="98"/>
      <c r="G236" s="103"/>
      <c r="I236" s="1" t="str">
        <f t="shared" si="427"/>
        <v xml:space="preserve"> </v>
      </c>
      <c r="J236" s="4"/>
      <c r="K236" s="4"/>
      <c r="L236" s="11"/>
      <c r="N236" s="25" t="str">
        <f t="shared" si="428"/>
        <v xml:space="preserve"> </v>
      </c>
      <c r="O236" s="4" t="str">
        <f t="shared" si="429"/>
        <v xml:space="preserve"> </v>
      </c>
      <c r="P236" s="4"/>
      <c r="Q236" s="11"/>
      <c r="S236" s="25" t="str">
        <f t="shared" si="430"/>
        <v/>
      </c>
      <c r="T236" s="4" t="str">
        <f t="shared" si="431"/>
        <v xml:space="preserve"> </v>
      </c>
      <c r="U236" s="4"/>
      <c r="V236" s="11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  <c r="IC236" s="45"/>
      <c r="ID236" s="45"/>
      <c r="IE236" s="45"/>
      <c r="IF236" s="45"/>
      <c r="IG236" s="45"/>
      <c r="IH236" s="45"/>
      <c r="II236" s="45"/>
      <c r="IJ236" s="45"/>
      <c r="IK236" s="45"/>
      <c r="IL236" s="45"/>
      <c r="IM236" s="45"/>
      <c r="IN236" s="45"/>
      <c r="IO236" s="45"/>
      <c r="IP236" s="45"/>
      <c r="IQ236" s="45"/>
      <c r="IR236" s="45"/>
      <c r="IS236" s="45"/>
      <c r="IT236" s="45"/>
      <c r="IU236" s="45"/>
      <c r="IV236" s="45"/>
      <c r="IW236" s="45"/>
      <c r="IX236" s="45"/>
    </row>
    <row r="237" spans="2:258" x14ac:dyDescent="0.25">
      <c r="B237" s="104"/>
      <c r="C237" s="100"/>
      <c r="D237" s="101"/>
      <c r="E237" s="98"/>
      <c r="F237" s="98"/>
      <c r="G237" s="103"/>
      <c r="I237" s="1" t="str">
        <f t="shared" si="427"/>
        <v xml:space="preserve"> </v>
      </c>
      <c r="J237" s="4"/>
      <c r="K237" s="4"/>
      <c r="L237" s="11"/>
      <c r="N237" s="25" t="str">
        <f t="shared" si="428"/>
        <v xml:space="preserve"> </v>
      </c>
      <c r="O237" s="4" t="str">
        <f t="shared" si="429"/>
        <v xml:space="preserve"> </v>
      </c>
      <c r="P237" s="4"/>
      <c r="Q237" s="11"/>
      <c r="S237" s="25" t="str">
        <f t="shared" si="430"/>
        <v/>
      </c>
      <c r="T237" s="4" t="str">
        <f t="shared" si="431"/>
        <v xml:space="preserve"> </v>
      </c>
      <c r="U237" s="4"/>
      <c r="V237" s="11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  <c r="IT237" s="45"/>
      <c r="IU237" s="45"/>
      <c r="IV237" s="45"/>
      <c r="IW237" s="45"/>
      <c r="IX237" s="45"/>
    </row>
    <row r="238" spans="2:258" ht="25.5" x14ac:dyDescent="0.25">
      <c r="B238" s="91" t="s">
        <v>38</v>
      </c>
      <c r="C238" s="92">
        <v>1</v>
      </c>
      <c r="D238" s="93" t="s">
        <v>23</v>
      </c>
      <c r="E238" s="94"/>
      <c r="F238" s="94"/>
      <c r="G238" s="102"/>
      <c r="I238" s="20">
        <f t="shared" ref="I238" si="432">+COUNTIF(I239:I243,"=x")+COUNTIF(I239:I243,"=vencida")+COUNTIF(I239:I243,"=cumplida")</f>
        <v>0</v>
      </c>
      <c r="J238" s="21">
        <f t="shared" ref="J238" si="433">+COUNTIF(J239:J243,"=x")</f>
        <v>0</v>
      </c>
      <c r="K238" s="22" t="str">
        <f t="shared" ref="K238" si="434">IFERROR(+J238/I238,"No se programaron actividades relacionadas con este objetivo")</f>
        <v>No se programaron actividades relacionadas con este objetivo</v>
      </c>
      <c r="L238" s="26"/>
      <c r="N238" s="20">
        <f t="shared" ref="N238" si="435">+COUNTIF(N239:N243,"=x")+COUNTIF(N239:N243,"=vencida")+COUNTIF(N239:N243,"=cumplida")</f>
        <v>0</v>
      </c>
      <c r="O238" s="21">
        <f t="shared" ref="O238" si="436">+COUNTIF(O239:O243,"=x")+COUNTIF(O239:O243,"=Cumplida")</f>
        <v>0</v>
      </c>
      <c r="P238" s="22" t="str">
        <f t="shared" ref="P238" si="437">IF(N238=0,"No se programaron actividades relacionadas con este objetivo",O238/N238)</f>
        <v>No se programaron actividades relacionadas con este objetivo</v>
      </c>
      <c r="Q238" s="26"/>
      <c r="S238" s="20">
        <f t="shared" ref="S238" si="438">+COUNTIF(S239:S243,"=x")+COUNTIF(S239:S243,"=vencida")+COUNTIF(S239:S243,"=cumplida")</f>
        <v>0</v>
      </c>
      <c r="T238" s="21">
        <f t="shared" ref="T238" si="439">+COUNTIF(T239:T243,"=x")+COUNTIF(T239:T243,"=Cumplida")</f>
        <v>0</v>
      </c>
      <c r="U238" s="22" t="str">
        <f t="shared" ref="U238" si="440">IF(S238=0,"No se programaron actividades relacionadas con este objetivo",T238/S238)</f>
        <v>No se programaron actividades relacionadas con este objetivo</v>
      </c>
      <c r="V238" s="30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  <c r="IM238" s="45"/>
      <c r="IN238" s="45"/>
      <c r="IO238" s="45"/>
      <c r="IP238" s="45"/>
      <c r="IQ238" s="45"/>
      <c r="IR238" s="45"/>
      <c r="IS238" s="45"/>
      <c r="IT238" s="45"/>
      <c r="IU238" s="45"/>
      <c r="IV238" s="45"/>
      <c r="IW238" s="45"/>
      <c r="IX238" s="45"/>
    </row>
    <row r="239" spans="2:258" x14ac:dyDescent="0.25">
      <c r="B239" s="104"/>
      <c r="C239" s="96" t="s">
        <v>13</v>
      </c>
      <c r="D239" s="97" t="s">
        <v>24</v>
      </c>
      <c r="E239" s="98"/>
      <c r="F239" s="98"/>
      <c r="G239" s="103"/>
      <c r="I239" s="1" t="str">
        <f t="shared" ref="I239:I243" si="441">+IF(AND(G239&lt;=$K$10,G239&gt;0),"x"," ")</f>
        <v xml:space="preserve"> </v>
      </c>
      <c r="J239" s="4"/>
      <c r="K239" s="4"/>
      <c r="L239" s="11"/>
      <c r="N239" s="25" t="str">
        <f t="shared" ref="N239:N243" si="442">+IF(AND(G239&lt;=$P$10,G239&gt;0),IF(G239&lt;=$K$10,IF(J239="x","cumplida","vencida"),"x")," ")</f>
        <v xml:space="preserve"> </v>
      </c>
      <c r="O239" s="4" t="str">
        <f t="shared" ref="O239:O243" si="443">+IF(N239="cumplida","x"," ")</f>
        <v xml:space="preserve"> </v>
      </c>
      <c r="P239" s="4"/>
      <c r="Q239" s="11"/>
      <c r="S239" s="25" t="str">
        <f t="shared" ref="S239:S243" si="444">+IF(N239="cumplida","cumplida",IF(OR(N239="vencida",N239="x"),IF(O239="x","cumplida","vencida"),IF(G239&gt;0,"x","")))</f>
        <v/>
      </c>
      <c r="T239" s="4" t="str">
        <f t="shared" ref="T239:T243" si="445">+IF(S239="cumplida","x"," ")</f>
        <v xml:space="preserve"> </v>
      </c>
      <c r="U239" s="4"/>
      <c r="V239" s="11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  <c r="IT239" s="45"/>
      <c r="IU239" s="45"/>
      <c r="IV239" s="45"/>
      <c r="IW239" s="45"/>
      <c r="IX239" s="45"/>
    </row>
    <row r="240" spans="2:258" x14ac:dyDescent="0.25">
      <c r="B240" s="104"/>
      <c r="C240" s="96" t="s">
        <v>14</v>
      </c>
      <c r="D240" s="97" t="s">
        <v>25</v>
      </c>
      <c r="E240" s="98"/>
      <c r="F240" s="98"/>
      <c r="G240" s="103"/>
      <c r="I240" s="1" t="str">
        <f t="shared" si="441"/>
        <v xml:space="preserve"> </v>
      </c>
      <c r="J240" s="4"/>
      <c r="K240" s="4"/>
      <c r="L240" s="11"/>
      <c r="N240" s="25" t="str">
        <f t="shared" si="442"/>
        <v xml:space="preserve"> </v>
      </c>
      <c r="O240" s="4" t="str">
        <f t="shared" si="443"/>
        <v xml:space="preserve"> </v>
      </c>
      <c r="P240" s="4"/>
      <c r="Q240" s="11"/>
      <c r="S240" s="25" t="str">
        <f t="shared" si="444"/>
        <v/>
      </c>
      <c r="T240" s="4" t="str">
        <f t="shared" si="445"/>
        <v xml:space="preserve"> </v>
      </c>
      <c r="U240" s="4"/>
      <c r="V240" s="11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  <c r="HX240" s="45"/>
      <c r="HY240" s="45"/>
      <c r="HZ240" s="45"/>
      <c r="IA240" s="45"/>
      <c r="IB240" s="45"/>
      <c r="IC240" s="45"/>
      <c r="ID240" s="45"/>
      <c r="IE240" s="45"/>
      <c r="IF240" s="45"/>
      <c r="IG240" s="45"/>
      <c r="IH240" s="45"/>
      <c r="II240" s="45"/>
      <c r="IJ240" s="45"/>
      <c r="IK240" s="45"/>
      <c r="IL240" s="45"/>
      <c r="IM240" s="45"/>
      <c r="IN240" s="45"/>
      <c r="IO240" s="45"/>
      <c r="IP240" s="45"/>
      <c r="IQ240" s="45"/>
      <c r="IR240" s="45"/>
      <c r="IS240" s="45"/>
      <c r="IT240" s="45"/>
      <c r="IU240" s="45"/>
      <c r="IV240" s="45"/>
      <c r="IW240" s="45"/>
      <c r="IX240" s="45"/>
    </row>
    <row r="241" spans="2:258" x14ac:dyDescent="0.25">
      <c r="B241" s="104"/>
      <c r="C241" s="96" t="s">
        <v>15</v>
      </c>
      <c r="D241" s="97" t="s">
        <v>26</v>
      </c>
      <c r="E241" s="98"/>
      <c r="F241" s="98"/>
      <c r="G241" s="103"/>
      <c r="I241" s="1" t="str">
        <f t="shared" si="441"/>
        <v xml:space="preserve"> </v>
      </c>
      <c r="J241" s="4"/>
      <c r="K241" s="4"/>
      <c r="L241" s="11"/>
      <c r="N241" s="25" t="str">
        <f t="shared" si="442"/>
        <v xml:space="preserve"> </v>
      </c>
      <c r="O241" s="4" t="str">
        <f t="shared" si="443"/>
        <v xml:space="preserve"> </v>
      </c>
      <c r="P241" s="4"/>
      <c r="Q241" s="11"/>
      <c r="S241" s="25" t="str">
        <f t="shared" si="444"/>
        <v/>
      </c>
      <c r="T241" s="4" t="str">
        <f t="shared" si="445"/>
        <v xml:space="preserve"> </v>
      </c>
      <c r="U241" s="4"/>
      <c r="V241" s="11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  <c r="HX241" s="45"/>
      <c r="HY241" s="45"/>
      <c r="HZ241" s="45"/>
      <c r="IA241" s="45"/>
      <c r="IB241" s="45"/>
      <c r="IC241" s="45"/>
      <c r="ID241" s="45"/>
      <c r="IE241" s="45"/>
      <c r="IF241" s="45"/>
      <c r="IG241" s="45"/>
      <c r="IH241" s="45"/>
      <c r="II241" s="45"/>
      <c r="IJ241" s="45"/>
      <c r="IK241" s="45"/>
      <c r="IL241" s="45"/>
      <c r="IM241" s="45"/>
      <c r="IN241" s="45"/>
      <c r="IO241" s="45"/>
      <c r="IP241" s="45"/>
      <c r="IQ241" s="45"/>
      <c r="IR241" s="45"/>
      <c r="IS241" s="45"/>
      <c r="IT241" s="45"/>
      <c r="IU241" s="45"/>
      <c r="IV241" s="45"/>
      <c r="IW241" s="45"/>
      <c r="IX241" s="45"/>
    </row>
    <row r="242" spans="2:258" x14ac:dyDescent="0.25">
      <c r="B242" s="104"/>
      <c r="C242" s="100" t="s">
        <v>12</v>
      </c>
      <c r="D242" s="101" t="s">
        <v>12</v>
      </c>
      <c r="E242" s="98"/>
      <c r="F242" s="98"/>
      <c r="G242" s="103"/>
      <c r="I242" s="1" t="str">
        <f t="shared" si="441"/>
        <v xml:space="preserve"> </v>
      </c>
      <c r="J242" s="4"/>
      <c r="K242" s="4"/>
      <c r="L242" s="11"/>
      <c r="N242" s="25" t="str">
        <f t="shared" si="442"/>
        <v xml:space="preserve"> </v>
      </c>
      <c r="O242" s="4" t="str">
        <f t="shared" si="443"/>
        <v xml:space="preserve"> </v>
      </c>
      <c r="P242" s="4"/>
      <c r="Q242" s="11"/>
      <c r="S242" s="25" t="str">
        <f t="shared" si="444"/>
        <v/>
      </c>
      <c r="T242" s="4" t="str">
        <f t="shared" si="445"/>
        <v xml:space="preserve"> </v>
      </c>
      <c r="U242" s="4"/>
      <c r="V242" s="11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  <c r="IC242" s="45"/>
      <c r="ID242" s="45"/>
      <c r="IE242" s="45"/>
      <c r="IF242" s="45"/>
      <c r="IG242" s="45"/>
      <c r="IH242" s="45"/>
      <c r="II242" s="45"/>
      <c r="IJ242" s="45"/>
      <c r="IK242" s="45"/>
      <c r="IL242" s="45"/>
      <c r="IM242" s="45"/>
      <c r="IN242" s="45"/>
      <c r="IO242" s="45"/>
      <c r="IP242" s="45"/>
      <c r="IQ242" s="45"/>
      <c r="IR242" s="45"/>
      <c r="IS242" s="45"/>
      <c r="IT242" s="45"/>
      <c r="IU242" s="45"/>
      <c r="IV242" s="45"/>
      <c r="IW242" s="45"/>
      <c r="IX242" s="45"/>
    </row>
    <row r="243" spans="2:258" x14ac:dyDescent="0.25">
      <c r="B243" s="104"/>
      <c r="C243" s="100"/>
      <c r="D243" s="101"/>
      <c r="E243" s="98"/>
      <c r="F243" s="98"/>
      <c r="G243" s="103"/>
      <c r="I243" s="1" t="str">
        <f t="shared" si="441"/>
        <v xml:space="preserve"> </v>
      </c>
      <c r="J243" s="4"/>
      <c r="K243" s="4"/>
      <c r="L243" s="11"/>
      <c r="N243" s="25" t="str">
        <f t="shared" si="442"/>
        <v xml:space="preserve"> </v>
      </c>
      <c r="O243" s="4" t="str">
        <f t="shared" si="443"/>
        <v xml:space="preserve"> </v>
      </c>
      <c r="P243" s="4"/>
      <c r="Q243" s="11"/>
      <c r="S243" s="25" t="str">
        <f t="shared" si="444"/>
        <v/>
      </c>
      <c r="T243" s="4" t="str">
        <f t="shared" si="445"/>
        <v xml:space="preserve"> </v>
      </c>
      <c r="U243" s="4"/>
      <c r="V243" s="11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  <c r="IC243" s="45"/>
      <c r="ID243" s="45"/>
      <c r="IE243" s="45"/>
      <c r="IF243" s="45"/>
      <c r="IG243" s="45"/>
      <c r="IH243" s="45"/>
      <c r="II243" s="45"/>
      <c r="IJ243" s="45"/>
      <c r="IK243" s="45"/>
      <c r="IL243" s="45"/>
      <c r="IM243" s="45"/>
      <c r="IN243" s="45"/>
      <c r="IO243" s="45"/>
      <c r="IP243" s="45"/>
      <c r="IQ243" s="45"/>
      <c r="IR243" s="45"/>
      <c r="IS243" s="45"/>
      <c r="IT243" s="45"/>
      <c r="IU243" s="45"/>
      <c r="IV243" s="45"/>
      <c r="IW243" s="45"/>
      <c r="IX243" s="45"/>
    </row>
    <row r="244" spans="2:258" ht="25.5" x14ac:dyDescent="0.25">
      <c r="B244" s="104"/>
      <c r="C244" s="92">
        <v>2</v>
      </c>
      <c r="D244" s="93" t="s">
        <v>17</v>
      </c>
      <c r="E244" s="94"/>
      <c r="F244" s="94"/>
      <c r="G244" s="102"/>
      <c r="I244" s="20">
        <f t="shared" ref="I244" si="446">+COUNTIF(I245:I249,"=x")+COUNTIF(I245:I249,"=vencida")+COUNTIF(I245:I249,"=cumplida")</f>
        <v>0</v>
      </c>
      <c r="J244" s="21">
        <f t="shared" ref="J244" si="447">+COUNTIF(J245:J249,"=x")</f>
        <v>0</v>
      </c>
      <c r="K244" s="22" t="str">
        <f t="shared" ref="K244" si="448">IFERROR(+J244/I244,"No se programaron actividades relacionadas con este objetivo")</f>
        <v>No se programaron actividades relacionadas con este objetivo</v>
      </c>
      <c r="L244" s="26"/>
      <c r="N244" s="20">
        <f t="shared" ref="N244" si="449">+COUNTIF(N245:N249,"=x")+COUNTIF(N245:N249,"=vencida")+COUNTIF(N245:N249,"=cumplida")</f>
        <v>0</v>
      </c>
      <c r="O244" s="21">
        <f t="shared" ref="O244" si="450">+COUNTIF(O245:O249,"=x")+COUNTIF(O245:O249,"=Cumplida")</f>
        <v>0</v>
      </c>
      <c r="P244" s="22" t="str">
        <f t="shared" ref="P244" si="451">IF(N244=0,"No se programaron actividades relacionadas con este objetivo",O244/N244)</f>
        <v>No se programaron actividades relacionadas con este objetivo</v>
      </c>
      <c r="Q244" s="26"/>
      <c r="S244" s="20">
        <f t="shared" ref="S244" si="452">+COUNTIF(S245:S249,"=x")+COUNTIF(S245:S249,"=vencida")+COUNTIF(S245:S249,"=cumplida")</f>
        <v>0</v>
      </c>
      <c r="T244" s="21">
        <f t="shared" ref="T244" si="453">+COUNTIF(T245:T249,"=x")+COUNTIF(T245:T249,"=Cumplida")</f>
        <v>0</v>
      </c>
      <c r="U244" s="22" t="str">
        <f t="shared" ref="U244" si="454">IF(S244=0,"No se programaron actividades relacionadas con este objetivo",T244/S244)</f>
        <v>No se programaron actividades relacionadas con este objetivo</v>
      </c>
      <c r="V244" s="30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  <c r="IM244" s="45"/>
      <c r="IN244" s="45"/>
      <c r="IO244" s="45"/>
      <c r="IP244" s="45"/>
      <c r="IQ244" s="45"/>
      <c r="IR244" s="45"/>
      <c r="IS244" s="45"/>
      <c r="IT244" s="45"/>
      <c r="IU244" s="45"/>
      <c r="IV244" s="45"/>
      <c r="IW244" s="45"/>
      <c r="IX244" s="45"/>
    </row>
    <row r="245" spans="2:258" x14ac:dyDescent="0.25">
      <c r="B245" s="104"/>
      <c r="C245" s="96" t="s">
        <v>18</v>
      </c>
      <c r="D245" s="97" t="s">
        <v>16</v>
      </c>
      <c r="E245" s="98"/>
      <c r="F245" s="98"/>
      <c r="G245" s="103"/>
      <c r="I245" s="1" t="str">
        <f t="shared" ref="I245:I249" si="455">+IF(AND(G245&lt;=$K$10,G245&gt;0),"x"," ")</f>
        <v xml:space="preserve"> </v>
      </c>
      <c r="J245" s="4"/>
      <c r="K245" s="4"/>
      <c r="L245" s="11"/>
      <c r="N245" s="25" t="str">
        <f t="shared" ref="N245:N249" si="456">+IF(AND(G245&lt;=$P$10,G245&gt;0),IF(G245&lt;=$K$10,IF(J245="x","cumplida","vencida"),"x")," ")</f>
        <v xml:space="preserve"> </v>
      </c>
      <c r="O245" s="4" t="str">
        <f t="shared" ref="O245:O249" si="457">+IF(N245="cumplida","x"," ")</f>
        <v xml:space="preserve"> </v>
      </c>
      <c r="P245" s="4"/>
      <c r="Q245" s="11"/>
      <c r="S245" s="25" t="str">
        <f t="shared" ref="S245:S249" si="458">+IF(N245="cumplida","cumplida",IF(OR(N245="vencida",N245="x"),IF(O245="x","cumplida","vencida"),IF(G245&gt;0,"x","")))</f>
        <v/>
      </c>
      <c r="T245" s="4" t="str">
        <f t="shared" ref="T245:T249" si="459">+IF(S245="cumplida","x"," ")</f>
        <v xml:space="preserve"> </v>
      </c>
      <c r="U245" s="4"/>
      <c r="V245" s="11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  <c r="IU245" s="45"/>
      <c r="IV245" s="45"/>
      <c r="IW245" s="45"/>
      <c r="IX245" s="45"/>
    </row>
    <row r="246" spans="2:258" x14ac:dyDescent="0.25">
      <c r="B246" s="104"/>
      <c r="C246" s="96" t="s">
        <v>19</v>
      </c>
      <c r="D246" s="97" t="s">
        <v>21</v>
      </c>
      <c r="E246" s="98"/>
      <c r="F246" s="98"/>
      <c r="G246" s="103"/>
      <c r="I246" s="1" t="str">
        <f t="shared" si="455"/>
        <v xml:space="preserve"> </v>
      </c>
      <c r="J246" s="4"/>
      <c r="K246" s="4"/>
      <c r="L246" s="11"/>
      <c r="N246" s="25" t="str">
        <f t="shared" si="456"/>
        <v xml:space="preserve"> </v>
      </c>
      <c r="O246" s="4" t="str">
        <f t="shared" si="457"/>
        <v xml:space="preserve"> </v>
      </c>
      <c r="P246" s="4"/>
      <c r="Q246" s="11"/>
      <c r="S246" s="25" t="str">
        <f t="shared" si="458"/>
        <v/>
      </c>
      <c r="T246" s="4" t="str">
        <f t="shared" si="459"/>
        <v xml:space="preserve"> </v>
      </c>
      <c r="U246" s="4"/>
      <c r="V246" s="11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  <c r="HX246" s="45"/>
      <c r="HY246" s="45"/>
      <c r="HZ246" s="45"/>
      <c r="IA246" s="45"/>
      <c r="IB246" s="45"/>
      <c r="IC246" s="45"/>
      <c r="ID246" s="45"/>
      <c r="IE246" s="45"/>
      <c r="IF246" s="45"/>
      <c r="IG246" s="45"/>
      <c r="IH246" s="45"/>
      <c r="II246" s="45"/>
      <c r="IJ246" s="45"/>
      <c r="IK246" s="45"/>
      <c r="IL246" s="45"/>
      <c r="IM246" s="45"/>
      <c r="IN246" s="45"/>
      <c r="IO246" s="45"/>
      <c r="IP246" s="45"/>
      <c r="IQ246" s="45"/>
      <c r="IR246" s="45"/>
      <c r="IS246" s="45"/>
      <c r="IT246" s="45"/>
      <c r="IU246" s="45"/>
      <c r="IV246" s="45"/>
      <c r="IW246" s="45"/>
      <c r="IX246" s="45"/>
    </row>
    <row r="247" spans="2:258" x14ac:dyDescent="0.25">
      <c r="B247" s="104"/>
      <c r="C247" s="96" t="s">
        <v>20</v>
      </c>
      <c r="D247" s="97" t="s">
        <v>22</v>
      </c>
      <c r="E247" s="98"/>
      <c r="F247" s="98"/>
      <c r="G247" s="103"/>
      <c r="I247" s="1" t="str">
        <f t="shared" si="455"/>
        <v xml:space="preserve"> </v>
      </c>
      <c r="J247" s="4"/>
      <c r="K247" s="4"/>
      <c r="L247" s="11"/>
      <c r="N247" s="25" t="str">
        <f t="shared" si="456"/>
        <v xml:space="preserve"> </v>
      </c>
      <c r="O247" s="4" t="str">
        <f t="shared" si="457"/>
        <v xml:space="preserve"> </v>
      </c>
      <c r="P247" s="4"/>
      <c r="Q247" s="11"/>
      <c r="S247" s="25" t="str">
        <f t="shared" si="458"/>
        <v/>
      </c>
      <c r="T247" s="4" t="str">
        <f t="shared" si="459"/>
        <v xml:space="preserve"> </v>
      </c>
      <c r="U247" s="4"/>
      <c r="V247" s="11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  <c r="IE247" s="45"/>
      <c r="IF247" s="45"/>
      <c r="IG247" s="45"/>
      <c r="IH247" s="45"/>
      <c r="II247" s="45"/>
      <c r="IJ247" s="45"/>
      <c r="IK247" s="45"/>
      <c r="IL247" s="45"/>
      <c r="IM247" s="45"/>
      <c r="IN247" s="45"/>
      <c r="IO247" s="45"/>
      <c r="IP247" s="45"/>
      <c r="IQ247" s="45"/>
      <c r="IR247" s="45"/>
      <c r="IS247" s="45"/>
      <c r="IT247" s="45"/>
      <c r="IU247" s="45"/>
      <c r="IV247" s="45"/>
      <c r="IW247" s="45"/>
      <c r="IX247" s="45"/>
    </row>
    <row r="248" spans="2:258" x14ac:dyDescent="0.25">
      <c r="B248" s="104"/>
      <c r="C248" s="96" t="s">
        <v>12</v>
      </c>
      <c r="D248" s="101" t="s">
        <v>12</v>
      </c>
      <c r="E248" s="98"/>
      <c r="F248" s="98"/>
      <c r="G248" s="103"/>
      <c r="I248" s="1" t="str">
        <f t="shared" si="455"/>
        <v xml:space="preserve"> </v>
      </c>
      <c r="J248" s="4"/>
      <c r="K248" s="4"/>
      <c r="L248" s="11"/>
      <c r="N248" s="25" t="str">
        <f t="shared" si="456"/>
        <v xml:space="preserve"> </v>
      </c>
      <c r="O248" s="4" t="str">
        <f t="shared" si="457"/>
        <v xml:space="preserve"> </v>
      </c>
      <c r="P248" s="4"/>
      <c r="Q248" s="11"/>
      <c r="S248" s="25" t="str">
        <f t="shared" si="458"/>
        <v/>
      </c>
      <c r="T248" s="4" t="str">
        <f t="shared" si="459"/>
        <v xml:space="preserve"> </v>
      </c>
      <c r="U248" s="4"/>
      <c r="V248" s="11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  <c r="IM248" s="45"/>
      <c r="IN248" s="45"/>
      <c r="IO248" s="45"/>
      <c r="IP248" s="45"/>
      <c r="IQ248" s="45"/>
      <c r="IR248" s="45"/>
      <c r="IS248" s="45"/>
      <c r="IT248" s="45"/>
      <c r="IU248" s="45"/>
      <c r="IV248" s="45"/>
      <c r="IW248" s="45"/>
      <c r="IX248" s="45"/>
    </row>
    <row r="249" spans="2:258" x14ac:dyDescent="0.25">
      <c r="B249" s="104"/>
      <c r="C249" s="100"/>
      <c r="D249" s="101"/>
      <c r="E249" s="98"/>
      <c r="F249" s="98"/>
      <c r="G249" s="103"/>
      <c r="I249" s="1" t="str">
        <f t="shared" si="455"/>
        <v xml:space="preserve"> </v>
      </c>
      <c r="J249" s="4"/>
      <c r="K249" s="4"/>
      <c r="L249" s="11"/>
      <c r="N249" s="25" t="str">
        <f t="shared" si="456"/>
        <v xml:space="preserve"> </v>
      </c>
      <c r="O249" s="4" t="str">
        <f t="shared" si="457"/>
        <v xml:space="preserve"> </v>
      </c>
      <c r="P249" s="4"/>
      <c r="Q249" s="11"/>
      <c r="S249" s="25" t="str">
        <f t="shared" si="458"/>
        <v/>
      </c>
      <c r="T249" s="4" t="str">
        <f t="shared" si="459"/>
        <v xml:space="preserve"> </v>
      </c>
      <c r="U249" s="4"/>
      <c r="V249" s="11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  <c r="IE249" s="45"/>
      <c r="IF249" s="45"/>
      <c r="IG249" s="45"/>
      <c r="IH249" s="45"/>
      <c r="II249" s="45"/>
      <c r="IJ249" s="45"/>
      <c r="IK249" s="45"/>
      <c r="IL249" s="45"/>
      <c r="IM249" s="45"/>
      <c r="IN249" s="45"/>
      <c r="IO249" s="45"/>
      <c r="IP249" s="45"/>
      <c r="IQ249" s="45"/>
      <c r="IR249" s="45"/>
      <c r="IS249" s="45"/>
      <c r="IT249" s="45"/>
      <c r="IU249" s="45"/>
      <c r="IV249" s="45"/>
      <c r="IW249" s="45"/>
      <c r="IX249" s="45"/>
    </row>
    <row r="250" spans="2:258" ht="25.5" x14ac:dyDescent="0.25">
      <c r="B250" s="91" t="s">
        <v>39</v>
      </c>
      <c r="C250" s="92">
        <v>1</v>
      </c>
      <c r="D250" s="93" t="s">
        <v>23</v>
      </c>
      <c r="E250" s="94"/>
      <c r="F250" s="94"/>
      <c r="G250" s="102"/>
      <c r="I250" s="20">
        <f t="shared" ref="I250" si="460">+COUNTIF(I251:I255,"=x")+COUNTIF(I251:I255,"=vencida")+COUNTIF(I251:I255,"=cumplida")</f>
        <v>0</v>
      </c>
      <c r="J250" s="21">
        <f t="shared" ref="J250" si="461">+COUNTIF(J251:J255,"=x")</f>
        <v>0</v>
      </c>
      <c r="K250" s="22" t="str">
        <f t="shared" ref="K250" si="462">IFERROR(+J250/I250,"No se programaron actividades relacionadas con este objetivo")</f>
        <v>No se programaron actividades relacionadas con este objetivo</v>
      </c>
      <c r="L250" s="26"/>
      <c r="N250" s="20">
        <f t="shared" ref="N250" si="463">+COUNTIF(N251:N255,"=x")+COUNTIF(N251:N255,"=vencida")+COUNTIF(N251:N255,"=cumplida")</f>
        <v>0</v>
      </c>
      <c r="O250" s="21">
        <f t="shared" ref="O250" si="464">+COUNTIF(O251:O255,"=x")+COUNTIF(O251:O255,"=Cumplida")</f>
        <v>0</v>
      </c>
      <c r="P250" s="22" t="str">
        <f t="shared" ref="P250" si="465">IF(N250=0,"No se programaron actividades relacionadas con este objetivo",O250/N250)</f>
        <v>No se programaron actividades relacionadas con este objetivo</v>
      </c>
      <c r="Q250" s="26"/>
      <c r="S250" s="20">
        <f t="shared" ref="S250" si="466">+COUNTIF(S251:S255,"=x")+COUNTIF(S251:S255,"=vencida")+COUNTIF(S251:S255,"=cumplida")</f>
        <v>0</v>
      </c>
      <c r="T250" s="21">
        <f t="shared" ref="T250" si="467">+COUNTIF(T251:T255,"=x")+COUNTIF(T251:T255,"=Cumplida")</f>
        <v>0</v>
      </c>
      <c r="U250" s="22" t="str">
        <f t="shared" ref="U250" si="468">IF(S250=0,"No se programaron actividades relacionadas con este objetivo",T250/S250)</f>
        <v>No se programaron actividades relacionadas con este objetivo</v>
      </c>
      <c r="V250" s="30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  <c r="IC250" s="45"/>
      <c r="ID250" s="45"/>
      <c r="IE250" s="45"/>
      <c r="IF250" s="45"/>
      <c r="IG250" s="45"/>
      <c r="IH250" s="45"/>
      <c r="II250" s="45"/>
      <c r="IJ250" s="45"/>
      <c r="IK250" s="45"/>
      <c r="IL250" s="45"/>
      <c r="IM250" s="45"/>
      <c r="IN250" s="45"/>
      <c r="IO250" s="45"/>
      <c r="IP250" s="45"/>
      <c r="IQ250" s="45"/>
      <c r="IR250" s="45"/>
      <c r="IS250" s="45"/>
      <c r="IT250" s="45"/>
      <c r="IU250" s="45"/>
      <c r="IV250" s="45"/>
      <c r="IW250" s="45"/>
      <c r="IX250" s="45"/>
    </row>
    <row r="251" spans="2:258" x14ac:dyDescent="0.25">
      <c r="B251" s="104"/>
      <c r="C251" s="96" t="s">
        <v>13</v>
      </c>
      <c r="D251" s="97" t="s">
        <v>24</v>
      </c>
      <c r="E251" s="98"/>
      <c r="F251" s="98"/>
      <c r="G251" s="103"/>
      <c r="I251" s="1" t="str">
        <f t="shared" ref="I251:I255" si="469">+IF(AND(G251&lt;=$K$10,G251&gt;0),"x"," ")</f>
        <v xml:space="preserve"> </v>
      </c>
      <c r="J251" s="4"/>
      <c r="K251" s="4"/>
      <c r="L251" s="11"/>
      <c r="N251" s="25" t="str">
        <f t="shared" ref="N251:N255" si="470">+IF(AND(G251&lt;=$P$10,G251&gt;0),IF(G251&lt;=$K$10,IF(J251="x","cumplida","vencida"),"x")," ")</f>
        <v xml:space="preserve"> </v>
      </c>
      <c r="O251" s="4" t="str">
        <f t="shared" ref="O251:O255" si="471">+IF(N251="cumplida","x"," ")</f>
        <v xml:space="preserve"> </v>
      </c>
      <c r="P251" s="4"/>
      <c r="Q251" s="11"/>
      <c r="S251" s="25" t="str">
        <f t="shared" ref="S251:S255" si="472">+IF(N251="cumplida","cumplida",IF(OR(N251="vencida",N251="x"),IF(O251="x","cumplida","vencida"),IF(G251&gt;0,"x","")))</f>
        <v/>
      </c>
      <c r="T251" s="4" t="str">
        <f t="shared" ref="T251:T255" si="473">+IF(S251="cumplida","x"," ")</f>
        <v xml:space="preserve"> </v>
      </c>
      <c r="U251" s="4"/>
      <c r="V251" s="11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  <c r="IM251" s="45"/>
      <c r="IN251" s="45"/>
      <c r="IO251" s="45"/>
      <c r="IP251" s="45"/>
      <c r="IQ251" s="45"/>
      <c r="IR251" s="45"/>
      <c r="IS251" s="45"/>
      <c r="IT251" s="45"/>
      <c r="IU251" s="45"/>
      <c r="IV251" s="45"/>
      <c r="IW251" s="45"/>
      <c r="IX251" s="45"/>
    </row>
    <row r="252" spans="2:258" x14ac:dyDescent="0.25">
      <c r="B252" s="104"/>
      <c r="C252" s="96" t="s">
        <v>14</v>
      </c>
      <c r="D252" s="97" t="s">
        <v>25</v>
      </c>
      <c r="E252" s="98"/>
      <c r="F252" s="98"/>
      <c r="G252" s="103"/>
      <c r="I252" s="1" t="str">
        <f t="shared" si="469"/>
        <v xml:space="preserve"> </v>
      </c>
      <c r="J252" s="4"/>
      <c r="K252" s="4"/>
      <c r="L252" s="11"/>
      <c r="N252" s="25" t="str">
        <f t="shared" si="470"/>
        <v xml:space="preserve"> </v>
      </c>
      <c r="O252" s="4" t="str">
        <f t="shared" si="471"/>
        <v xml:space="preserve"> </v>
      </c>
      <c r="P252" s="4"/>
      <c r="Q252" s="11"/>
      <c r="S252" s="25" t="str">
        <f t="shared" si="472"/>
        <v/>
      </c>
      <c r="T252" s="4" t="str">
        <f t="shared" si="473"/>
        <v xml:space="preserve"> </v>
      </c>
      <c r="U252" s="4"/>
      <c r="V252" s="11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  <c r="IC252" s="45"/>
      <c r="ID252" s="45"/>
      <c r="IE252" s="45"/>
      <c r="IF252" s="45"/>
      <c r="IG252" s="45"/>
      <c r="IH252" s="45"/>
      <c r="II252" s="45"/>
      <c r="IJ252" s="45"/>
      <c r="IK252" s="45"/>
      <c r="IL252" s="45"/>
      <c r="IM252" s="45"/>
      <c r="IN252" s="45"/>
      <c r="IO252" s="45"/>
      <c r="IP252" s="45"/>
      <c r="IQ252" s="45"/>
      <c r="IR252" s="45"/>
      <c r="IS252" s="45"/>
      <c r="IT252" s="45"/>
      <c r="IU252" s="45"/>
      <c r="IV252" s="45"/>
      <c r="IW252" s="45"/>
      <c r="IX252" s="45"/>
    </row>
    <row r="253" spans="2:258" x14ac:dyDescent="0.25">
      <c r="B253" s="104"/>
      <c r="C253" s="96" t="s">
        <v>15</v>
      </c>
      <c r="D253" s="97" t="s">
        <v>26</v>
      </c>
      <c r="E253" s="98"/>
      <c r="F253" s="98"/>
      <c r="G253" s="103"/>
      <c r="I253" s="1" t="str">
        <f t="shared" si="469"/>
        <v xml:space="preserve"> </v>
      </c>
      <c r="J253" s="4"/>
      <c r="K253" s="4"/>
      <c r="L253" s="11"/>
      <c r="N253" s="25" t="str">
        <f t="shared" si="470"/>
        <v xml:space="preserve"> </v>
      </c>
      <c r="O253" s="4" t="str">
        <f t="shared" si="471"/>
        <v xml:space="preserve"> </v>
      </c>
      <c r="P253" s="4"/>
      <c r="Q253" s="11"/>
      <c r="S253" s="25" t="str">
        <f t="shared" si="472"/>
        <v/>
      </c>
      <c r="T253" s="4" t="str">
        <f t="shared" si="473"/>
        <v xml:space="preserve"> </v>
      </c>
      <c r="U253" s="4"/>
      <c r="V253" s="11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  <c r="IC253" s="45"/>
      <c r="ID253" s="45"/>
      <c r="IE253" s="45"/>
      <c r="IF253" s="45"/>
      <c r="IG253" s="45"/>
      <c r="IH253" s="45"/>
      <c r="II253" s="45"/>
      <c r="IJ253" s="45"/>
      <c r="IK253" s="45"/>
      <c r="IL253" s="45"/>
      <c r="IM253" s="45"/>
      <c r="IN253" s="45"/>
      <c r="IO253" s="45"/>
      <c r="IP253" s="45"/>
      <c r="IQ253" s="45"/>
      <c r="IR253" s="45"/>
      <c r="IS253" s="45"/>
      <c r="IT253" s="45"/>
      <c r="IU253" s="45"/>
      <c r="IV253" s="45"/>
      <c r="IW253" s="45"/>
      <c r="IX253" s="45"/>
    </row>
    <row r="254" spans="2:258" x14ac:dyDescent="0.25">
      <c r="B254" s="104"/>
      <c r="C254" s="100" t="s">
        <v>12</v>
      </c>
      <c r="D254" s="101" t="s">
        <v>12</v>
      </c>
      <c r="E254" s="98"/>
      <c r="F254" s="98"/>
      <c r="G254" s="103"/>
      <c r="I254" s="1" t="str">
        <f t="shared" si="469"/>
        <v xml:space="preserve"> </v>
      </c>
      <c r="J254" s="4"/>
      <c r="K254" s="4"/>
      <c r="L254" s="11"/>
      <c r="N254" s="25" t="str">
        <f t="shared" si="470"/>
        <v xml:space="preserve"> </v>
      </c>
      <c r="O254" s="4" t="str">
        <f t="shared" si="471"/>
        <v xml:space="preserve"> </v>
      </c>
      <c r="P254" s="4"/>
      <c r="Q254" s="11"/>
      <c r="S254" s="25" t="str">
        <f t="shared" si="472"/>
        <v/>
      </c>
      <c r="T254" s="4" t="str">
        <f t="shared" si="473"/>
        <v xml:space="preserve"> </v>
      </c>
      <c r="U254" s="4"/>
      <c r="V254" s="11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  <c r="HX254" s="45"/>
      <c r="HY254" s="45"/>
      <c r="HZ254" s="45"/>
      <c r="IA254" s="45"/>
      <c r="IB254" s="45"/>
      <c r="IC254" s="45"/>
      <c r="ID254" s="45"/>
      <c r="IE254" s="45"/>
      <c r="IF254" s="45"/>
      <c r="IG254" s="45"/>
      <c r="IH254" s="45"/>
      <c r="II254" s="45"/>
      <c r="IJ254" s="45"/>
      <c r="IK254" s="45"/>
      <c r="IL254" s="45"/>
      <c r="IM254" s="45"/>
      <c r="IN254" s="45"/>
      <c r="IO254" s="45"/>
      <c r="IP254" s="45"/>
      <c r="IQ254" s="45"/>
      <c r="IR254" s="45"/>
      <c r="IS254" s="45"/>
      <c r="IT254" s="45"/>
      <c r="IU254" s="45"/>
      <c r="IV254" s="45"/>
      <c r="IW254" s="45"/>
      <c r="IX254" s="45"/>
    </row>
    <row r="255" spans="2:258" x14ac:dyDescent="0.25">
      <c r="B255" s="104"/>
      <c r="C255" s="100"/>
      <c r="D255" s="101"/>
      <c r="E255" s="98"/>
      <c r="F255" s="98"/>
      <c r="G255" s="103"/>
      <c r="I255" s="1" t="str">
        <f t="shared" si="469"/>
        <v xml:space="preserve"> </v>
      </c>
      <c r="J255" s="4"/>
      <c r="K255" s="4"/>
      <c r="L255" s="11"/>
      <c r="N255" s="25" t="str">
        <f t="shared" si="470"/>
        <v xml:space="preserve"> </v>
      </c>
      <c r="O255" s="4" t="str">
        <f t="shared" si="471"/>
        <v xml:space="preserve"> </v>
      </c>
      <c r="P255" s="4"/>
      <c r="Q255" s="11"/>
      <c r="S255" s="25" t="str">
        <f t="shared" si="472"/>
        <v/>
      </c>
      <c r="T255" s="4" t="str">
        <f t="shared" si="473"/>
        <v xml:space="preserve"> </v>
      </c>
      <c r="U255" s="4"/>
      <c r="V255" s="11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  <c r="IB255" s="45"/>
      <c r="IC255" s="45"/>
      <c r="ID255" s="45"/>
      <c r="IE255" s="45"/>
      <c r="IF255" s="45"/>
      <c r="IG255" s="45"/>
      <c r="IH255" s="45"/>
      <c r="II255" s="45"/>
      <c r="IJ255" s="45"/>
      <c r="IK255" s="45"/>
      <c r="IL255" s="45"/>
      <c r="IM255" s="45"/>
      <c r="IN255" s="45"/>
      <c r="IO255" s="45"/>
      <c r="IP255" s="45"/>
      <c r="IQ255" s="45"/>
      <c r="IR255" s="45"/>
      <c r="IS255" s="45"/>
      <c r="IT255" s="45"/>
      <c r="IU255" s="45"/>
      <c r="IV255" s="45"/>
      <c r="IW255" s="45"/>
      <c r="IX255" s="45"/>
    </row>
    <row r="256" spans="2:258" ht="25.5" x14ac:dyDescent="0.25">
      <c r="B256" s="104"/>
      <c r="C256" s="92">
        <v>2</v>
      </c>
      <c r="D256" s="93" t="s">
        <v>17</v>
      </c>
      <c r="E256" s="94"/>
      <c r="F256" s="94"/>
      <c r="G256" s="102"/>
      <c r="I256" s="20">
        <f t="shared" ref="I256" si="474">+COUNTIF(I257:I261,"=x")+COUNTIF(I257:I261,"=vencida")+COUNTIF(I257:I261,"=cumplida")</f>
        <v>0</v>
      </c>
      <c r="J256" s="21">
        <f t="shared" ref="J256" si="475">+COUNTIF(J257:J261,"=x")</f>
        <v>0</v>
      </c>
      <c r="K256" s="22" t="str">
        <f t="shared" ref="K256" si="476">IFERROR(+J256/I256,"No se programaron actividades relacionadas con este objetivo")</f>
        <v>No se programaron actividades relacionadas con este objetivo</v>
      </c>
      <c r="L256" s="26"/>
      <c r="N256" s="20">
        <f t="shared" ref="N256" si="477">+COUNTIF(N257:N261,"=x")+COUNTIF(N257:N261,"=vencida")+COUNTIF(N257:N261,"=cumplida")</f>
        <v>0</v>
      </c>
      <c r="O256" s="21">
        <f t="shared" ref="O256" si="478">+COUNTIF(O257:O261,"=x")+COUNTIF(O257:O261,"=Cumplida")</f>
        <v>0</v>
      </c>
      <c r="P256" s="22" t="str">
        <f t="shared" ref="P256" si="479">IF(N256=0,"No se programaron actividades relacionadas con este objetivo",O256/N256)</f>
        <v>No se programaron actividades relacionadas con este objetivo</v>
      </c>
      <c r="Q256" s="26"/>
      <c r="S256" s="20">
        <f t="shared" ref="S256" si="480">+COUNTIF(S257:S261,"=x")+COUNTIF(S257:S261,"=vencida")+COUNTIF(S257:S261,"=cumplida")</f>
        <v>0</v>
      </c>
      <c r="T256" s="21">
        <f t="shared" ref="T256" si="481">+COUNTIF(T257:T261,"=x")+COUNTIF(T257:T261,"=Cumplida")</f>
        <v>0</v>
      </c>
      <c r="U256" s="22" t="str">
        <f t="shared" ref="U256" si="482">IF(S256=0,"No se programaron actividades relacionadas con este objetivo",T256/S256)</f>
        <v>No se programaron actividades relacionadas con este objetivo</v>
      </c>
      <c r="V256" s="30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  <c r="HX256" s="45"/>
      <c r="HY256" s="45"/>
      <c r="HZ256" s="45"/>
      <c r="IA256" s="45"/>
      <c r="IB256" s="45"/>
      <c r="IC256" s="45"/>
      <c r="ID256" s="45"/>
      <c r="IE256" s="45"/>
      <c r="IF256" s="45"/>
      <c r="IG256" s="45"/>
      <c r="IH256" s="45"/>
      <c r="II256" s="45"/>
      <c r="IJ256" s="45"/>
      <c r="IK256" s="45"/>
      <c r="IL256" s="45"/>
      <c r="IM256" s="45"/>
      <c r="IN256" s="45"/>
      <c r="IO256" s="45"/>
      <c r="IP256" s="45"/>
      <c r="IQ256" s="45"/>
      <c r="IR256" s="45"/>
      <c r="IS256" s="45"/>
      <c r="IT256" s="45"/>
      <c r="IU256" s="45"/>
      <c r="IV256" s="45"/>
      <c r="IW256" s="45"/>
      <c r="IX256" s="45"/>
    </row>
    <row r="257" spans="2:258" x14ac:dyDescent="0.25">
      <c r="B257" s="104"/>
      <c r="C257" s="96" t="s">
        <v>18</v>
      </c>
      <c r="D257" s="97" t="s">
        <v>16</v>
      </c>
      <c r="E257" s="98"/>
      <c r="F257" s="98"/>
      <c r="G257" s="103"/>
      <c r="I257" s="1" t="str">
        <f t="shared" ref="I257:I261" si="483">+IF(AND(G257&lt;=$K$10,G257&gt;0),"x"," ")</f>
        <v xml:space="preserve"> </v>
      </c>
      <c r="J257" s="4"/>
      <c r="K257" s="4"/>
      <c r="L257" s="11"/>
      <c r="N257" s="25" t="str">
        <f t="shared" ref="N257:N261" si="484">+IF(AND(G257&lt;=$P$10,G257&gt;0),IF(G257&lt;=$K$10,IF(J257="x","cumplida","vencida"),"x")," ")</f>
        <v xml:space="preserve"> </v>
      </c>
      <c r="O257" s="4" t="str">
        <f t="shared" ref="O257:O261" si="485">+IF(N257="cumplida","x"," ")</f>
        <v xml:space="preserve"> </v>
      </c>
      <c r="P257" s="4"/>
      <c r="Q257" s="11"/>
      <c r="S257" s="25" t="str">
        <f t="shared" ref="S257:S261" si="486">+IF(N257="cumplida","cumplida",IF(OR(N257="vencida",N257="x"),IF(O257="x","cumplida","vencida"),IF(G257&gt;0,"x","")))</f>
        <v/>
      </c>
      <c r="T257" s="4" t="str">
        <f t="shared" ref="T257:T261" si="487">+IF(S257="cumplida","x"," ")</f>
        <v xml:space="preserve"> </v>
      </c>
      <c r="U257" s="4"/>
      <c r="V257" s="11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  <c r="HX257" s="45"/>
      <c r="HY257" s="45"/>
      <c r="HZ257" s="45"/>
      <c r="IA257" s="45"/>
      <c r="IB257" s="45"/>
      <c r="IC257" s="45"/>
      <c r="ID257" s="45"/>
      <c r="IE257" s="45"/>
      <c r="IF257" s="45"/>
      <c r="IG257" s="45"/>
      <c r="IH257" s="45"/>
      <c r="II257" s="45"/>
      <c r="IJ257" s="45"/>
      <c r="IK257" s="45"/>
      <c r="IL257" s="45"/>
      <c r="IM257" s="45"/>
      <c r="IN257" s="45"/>
      <c r="IO257" s="45"/>
      <c r="IP257" s="45"/>
      <c r="IQ257" s="45"/>
      <c r="IR257" s="45"/>
      <c r="IS257" s="45"/>
      <c r="IT257" s="45"/>
      <c r="IU257" s="45"/>
      <c r="IV257" s="45"/>
      <c r="IW257" s="45"/>
      <c r="IX257" s="45"/>
    </row>
    <row r="258" spans="2:258" x14ac:dyDescent="0.25">
      <c r="B258" s="104"/>
      <c r="C258" s="96" t="s">
        <v>19</v>
      </c>
      <c r="D258" s="97" t="s">
        <v>21</v>
      </c>
      <c r="E258" s="98"/>
      <c r="F258" s="98"/>
      <c r="G258" s="103"/>
      <c r="I258" s="2" t="str">
        <f t="shared" si="483"/>
        <v xml:space="preserve"> </v>
      </c>
      <c r="J258" s="7"/>
      <c r="K258" s="7"/>
      <c r="L258" s="12"/>
      <c r="N258" s="62" t="str">
        <f t="shared" si="484"/>
        <v xml:space="preserve"> </v>
      </c>
      <c r="O258" s="7" t="str">
        <f t="shared" si="485"/>
        <v xml:space="preserve"> </v>
      </c>
      <c r="P258" s="7"/>
      <c r="Q258" s="12"/>
      <c r="S258" s="62" t="str">
        <f t="shared" si="486"/>
        <v/>
      </c>
      <c r="T258" s="7" t="str">
        <f t="shared" si="487"/>
        <v xml:space="preserve"> </v>
      </c>
      <c r="U258" s="7"/>
      <c r="V258" s="12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5"/>
      <c r="FZ258" s="45"/>
      <c r="GA258" s="45"/>
      <c r="GB258" s="45"/>
      <c r="GC258" s="45"/>
      <c r="GD258" s="45"/>
      <c r="GE258" s="45"/>
      <c r="GF258" s="45"/>
      <c r="GG258" s="45"/>
      <c r="GH258" s="45"/>
      <c r="GI258" s="45"/>
      <c r="GJ258" s="45"/>
      <c r="GK258" s="45"/>
      <c r="GL258" s="45"/>
      <c r="GM258" s="45"/>
      <c r="GN258" s="45"/>
      <c r="GO258" s="45"/>
      <c r="GP258" s="45"/>
      <c r="GQ258" s="45"/>
      <c r="GR258" s="45"/>
      <c r="GS258" s="45"/>
      <c r="GT258" s="45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  <c r="HM258" s="45"/>
      <c r="HN258" s="45"/>
      <c r="HO258" s="45"/>
      <c r="HP258" s="45"/>
      <c r="HQ258" s="45"/>
      <c r="HR258" s="45"/>
      <c r="HS258" s="45"/>
      <c r="HT258" s="45"/>
      <c r="HU258" s="45"/>
      <c r="HV258" s="45"/>
      <c r="HW258" s="45"/>
      <c r="HX258" s="45"/>
      <c r="HY258" s="45"/>
      <c r="HZ258" s="45"/>
      <c r="IA258" s="45"/>
      <c r="IB258" s="45"/>
      <c r="IC258" s="45"/>
      <c r="ID258" s="45"/>
      <c r="IE258" s="45"/>
      <c r="IF258" s="45"/>
      <c r="IG258" s="45"/>
      <c r="IH258" s="45"/>
      <c r="II258" s="45"/>
      <c r="IJ258" s="45"/>
      <c r="IK258" s="45"/>
      <c r="IL258" s="45"/>
      <c r="IM258" s="45"/>
      <c r="IN258" s="45"/>
      <c r="IO258" s="45"/>
      <c r="IP258" s="45"/>
      <c r="IQ258" s="45"/>
      <c r="IR258" s="45"/>
      <c r="IS258" s="45"/>
      <c r="IT258" s="45"/>
      <c r="IU258" s="45"/>
      <c r="IV258" s="45"/>
      <c r="IW258" s="45"/>
      <c r="IX258" s="45"/>
    </row>
    <row r="259" spans="2:258" x14ac:dyDescent="0.25">
      <c r="B259" s="104"/>
      <c r="C259" s="96" t="s">
        <v>20</v>
      </c>
      <c r="D259" s="97" t="s">
        <v>22</v>
      </c>
      <c r="E259" s="98"/>
      <c r="F259" s="98"/>
      <c r="G259" s="103"/>
      <c r="I259" s="1" t="str">
        <f t="shared" si="483"/>
        <v xml:space="preserve"> </v>
      </c>
      <c r="J259" s="4"/>
      <c r="K259" s="4"/>
      <c r="L259" s="11"/>
      <c r="M259" s="63"/>
      <c r="N259" s="25" t="str">
        <f t="shared" si="484"/>
        <v xml:space="preserve"> </v>
      </c>
      <c r="O259" s="4" t="str">
        <f t="shared" si="485"/>
        <v xml:space="preserve"> </v>
      </c>
      <c r="P259" s="4"/>
      <c r="Q259" s="11"/>
      <c r="R259" s="63"/>
      <c r="S259" s="25" t="str">
        <f t="shared" si="486"/>
        <v/>
      </c>
      <c r="T259" s="4" t="str">
        <f t="shared" si="487"/>
        <v xml:space="preserve"> </v>
      </c>
      <c r="U259" s="4"/>
      <c r="V259" s="11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  <c r="HX259" s="45"/>
      <c r="HY259" s="45"/>
      <c r="HZ259" s="45"/>
      <c r="IA259" s="45"/>
      <c r="IB259" s="45"/>
      <c r="IC259" s="45"/>
      <c r="ID259" s="45"/>
      <c r="IE259" s="45"/>
      <c r="IF259" s="45"/>
      <c r="IG259" s="45"/>
      <c r="IH259" s="45"/>
      <c r="II259" s="45"/>
      <c r="IJ259" s="45"/>
      <c r="IK259" s="45"/>
      <c r="IL259" s="45"/>
      <c r="IM259" s="45"/>
      <c r="IN259" s="45"/>
      <c r="IO259" s="45"/>
      <c r="IP259" s="45"/>
      <c r="IQ259" s="45"/>
      <c r="IR259" s="45"/>
      <c r="IS259" s="45"/>
      <c r="IT259" s="45"/>
      <c r="IU259" s="45"/>
      <c r="IV259" s="45"/>
      <c r="IW259" s="45"/>
      <c r="IX259" s="45"/>
    </row>
    <row r="260" spans="2:258" x14ac:dyDescent="0.25">
      <c r="B260" s="104"/>
      <c r="C260" s="96" t="s">
        <v>12</v>
      </c>
      <c r="D260" s="101" t="s">
        <v>12</v>
      </c>
      <c r="E260" s="98"/>
      <c r="F260" s="98"/>
      <c r="G260" s="103"/>
      <c r="I260" s="1" t="str">
        <f t="shared" si="483"/>
        <v xml:space="preserve"> </v>
      </c>
      <c r="J260" s="4"/>
      <c r="K260" s="4"/>
      <c r="L260" s="11"/>
      <c r="M260" s="39"/>
      <c r="N260" s="25" t="str">
        <f t="shared" si="484"/>
        <v xml:space="preserve"> </v>
      </c>
      <c r="O260" s="4" t="str">
        <f t="shared" si="485"/>
        <v xml:space="preserve"> </v>
      </c>
      <c r="P260" s="4"/>
      <c r="Q260" s="11"/>
      <c r="R260" s="39"/>
      <c r="S260" s="25" t="str">
        <f t="shared" si="486"/>
        <v/>
      </c>
      <c r="T260" s="4" t="str">
        <f t="shared" si="487"/>
        <v xml:space="preserve"> </v>
      </c>
      <c r="U260" s="4"/>
      <c r="V260" s="11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  <c r="HX260" s="45"/>
      <c r="HY260" s="45"/>
      <c r="HZ260" s="45"/>
      <c r="IA260" s="45"/>
      <c r="IB260" s="45"/>
      <c r="IC260" s="45"/>
      <c r="ID260" s="45"/>
      <c r="IE260" s="45"/>
      <c r="IF260" s="45"/>
      <c r="IG260" s="45"/>
      <c r="IH260" s="45"/>
      <c r="II260" s="45"/>
      <c r="IJ260" s="45"/>
      <c r="IK260" s="45"/>
      <c r="IL260" s="45"/>
      <c r="IM260" s="45"/>
      <c r="IN260" s="45"/>
      <c r="IO260" s="45"/>
      <c r="IP260" s="45"/>
      <c r="IQ260" s="45"/>
      <c r="IR260" s="45"/>
      <c r="IS260" s="45"/>
      <c r="IT260" s="45"/>
      <c r="IU260" s="45"/>
      <c r="IV260" s="45"/>
      <c r="IW260" s="45"/>
      <c r="IX260" s="45"/>
    </row>
    <row r="261" spans="2:258" ht="13.5" thickBot="1" x14ac:dyDescent="0.3">
      <c r="B261" s="104"/>
      <c r="C261" s="98"/>
      <c r="D261" s="105"/>
      <c r="E261" s="98"/>
      <c r="F261" s="98"/>
      <c r="G261" s="103"/>
      <c r="I261" s="3" t="str">
        <f t="shared" si="483"/>
        <v xml:space="preserve"> </v>
      </c>
      <c r="J261" s="13"/>
      <c r="K261" s="13"/>
      <c r="L261" s="14"/>
      <c r="M261" s="39"/>
      <c r="N261" s="49" t="str">
        <f t="shared" si="484"/>
        <v xml:space="preserve"> </v>
      </c>
      <c r="O261" s="13" t="str">
        <f t="shared" si="485"/>
        <v xml:space="preserve"> </v>
      </c>
      <c r="P261" s="13"/>
      <c r="Q261" s="14"/>
      <c r="R261" s="39"/>
      <c r="S261" s="49" t="str">
        <f t="shared" si="486"/>
        <v/>
      </c>
      <c r="T261" s="13" t="str">
        <f t="shared" si="487"/>
        <v xml:space="preserve"> </v>
      </c>
      <c r="U261" s="13"/>
      <c r="V261" s="14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  <c r="HX261" s="45"/>
      <c r="HY261" s="45"/>
      <c r="HZ261" s="45"/>
      <c r="IA261" s="45"/>
      <c r="IB261" s="45"/>
      <c r="IC261" s="45"/>
      <c r="ID261" s="45"/>
      <c r="IE261" s="45"/>
      <c r="IF261" s="45"/>
      <c r="IG261" s="45"/>
      <c r="IH261" s="45"/>
      <c r="II261" s="45"/>
      <c r="IJ261" s="45"/>
      <c r="IK261" s="45"/>
      <c r="IL261" s="45"/>
      <c r="IM261" s="45"/>
      <c r="IN261" s="45"/>
      <c r="IO261" s="45"/>
      <c r="IP261" s="45"/>
      <c r="IQ261" s="45"/>
      <c r="IR261" s="45"/>
      <c r="IS261" s="45"/>
      <c r="IT261" s="45"/>
      <c r="IU261" s="45"/>
      <c r="IV261" s="45"/>
      <c r="IW261" s="45"/>
      <c r="IX261" s="45"/>
    </row>
    <row r="262" spans="2:258" ht="13.5" thickBot="1" x14ac:dyDescent="0.3">
      <c r="B262" s="104"/>
      <c r="C262" s="98"/>
      <c r="D262" s="98"/>
      <c r="E262" s="98"/>
      <c r="F262" s="98"/>
      <c r="G262" s="103"/>
      <c r="I262" s="140"/>
      <c r="J262" s="140"/>
      <c r="K262" s="140"/>
      <c r="L262" s="140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  <c r="IB262" s="45"/>
      <c r="IC262" s="45"/>
      <c r="ID262" s="45"/>
      <c r="IE262" s="45"/>
      <c r="IF262" s="45"/>
      <c r="IG262" s="45"/>
      <c r="IH262" s="45"/>
      <c r="II262" s="45"/>
      <c r="IJ262" s="45"/>
      <c r="IK262" s="45"/>
      <c r="IL262" s="45"/>
      <c r="IM262" s="45"/>
      <c r="IN262" s="45"/>
      <c r="IO262" s="45"/>
      <c r="IP262" s="45"/>
      <c r="IQ262" s="45"/>
      <c r="IR262" s="45"/>
      <c r="IS262" s="45"/>
      <c r="IT262" s="45"/>
      <c r="IU262" s="45"/>
      <c r="IV262" s="45"/>
      <c r="IW262" s="45"/>
      <c r="IX262" s="45"/>
    </row>
    <row r="263" spans="2:258" ht="16.5" thickBot="1" x14ac:dyDescent="0.3">
      <c r="B263" s="116" t="s">
        <v>44</v>
      </c>
      <c r="C263" s="203" t="s">
        <v>2</v>
      </c>
      <c r="D263" s="203"/>
      <c r="E263" s="203"/>
      <c r="F263" s="203"/>
      <c r="G263" s="204"/>
      <c r="I263" s="189" t="s">
        <v>29</v>
      </c>
      <c r="J263" s="190"/>
      <c r="K263" s="142">
        <v>42490</v>
      </c>
      <c r="L263" s="187" t="s">
        <v>4</v>
      </c>
      <c r="N263" s="189" t="s">
        <v>29</v>
      </c>
      <c r="O263" s="190"/>
      <c r="P263" s="142">
        <v>42613</v>
      </c>
      <c r="Q263" s="187" t="s">
        <v>4</v>
      </c>
      <c r="S263" s="189" t="s">
        <v>29</v>
      </c>
      <c r="T263" s="190"/>
      <c r="U263" s="145">
        <v>42735</v>
      </c>
      <c r="V263" s="187" t="s">
        <v>4</v>
      </c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  <c r="IB263" s="45"/>
      <c r="IC263" s="45"/>
      <c r="ID263" s="45"/>
      <c r="IE263" s="45"/>
      <c r="IF263" s="45"/>
      <c r="IG263" s="45"/>
      <c r="IH263" s="45"/>
      <c r="II263" s="45"/>
      <c r="IJ263" s="45"/>
      <c r="IK263" s="45"/>
      <c r="IL263" s="45"/>
      <c r="IM263" s="45"/>
      <c r="IN263" s="45"/>
      <c r="IO263" s="45"/>
      <c r="IP263" s="45"/>
      <c r="IQ263" s="45"/>
      <c r="IR263" s="45"/>
      <c r="IS263" s="45"/>
      <c r="IT263" s="45"/>
      <c r="IU263" s="45"/>
      <c r="IV263" s="45"/>
      <c r="IW263" s="45"/>
      <c r="IX263" s="45"/>
    </row>
    <row r="264" spans="2:258" ht="26.25" thickBot="1" x14ac:dyDescent="0.3">
      <c r="B264" s="148" t="s">
        <v>34</v>
      </c>
      <c r="C264" s="205" t="s">
        <v>35</v>
      </c>
      <c r="D264" s="205"/>
      <c r="E264" s="149" t="s">
        <v>0</v>
      </c>
      <c r="F264" s="150" t="s">
        <v>3</v>
      </c>
      <c r="G264" s="151" t="s">
        <v>33</v>
      </c>
      <c r="I264" s="143" t="s">
        <v>42</v>
      </c>
      <c r="J264" s="144" t="s">
        <v>32</v>
      </c>
      <c r="K264" s="144" t="s">
        <v>40</v>
      </c>
      <c r="L264" s="188"/>
      <c r="N264" s="143" t="s">
        <v>27</v>
      </c>
      <c r="O264" s="144" t="s">
        <v>32</v>
      </c>
      <c r="P264" s="144" t="s">
        <v>40</v>
      </c>
      <c r="Q264" s="188"/>
      <c r="S264" s="146" t="s">
        <v>27</v>
      </c>
      <c r="T264" s="147" t="s">
        <v>32</v>
      </c>
      <c r="U264" s="144" t="s">
        <v>40</v>
      </c>
      <c r="V264" s="188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  <c r="IB264" s="45"/>
      <c r="IC264" s="45"/>
      <c r="ID264" s="45"/>
      <c r="IE264" s="45"/>
      <c r="IF264" s="45"/>
      <c r="IG264" s="45"/>
      <c r="IH264" s="45"/>
      <c r="II264" s="45"/>
      <c r="IJ264" s="45"/>
      <c r="IK264" s="45"/>
      <c r="IL264" s="45"/>
      <c r="IM264" s="45"/>
      <c r="IN264" s="45"/>
      <c r="IO264" s="45"/>
      <c r="IP264" s="45"/>
      <c r="IQ264" s="45"/>
      <c r="IR264" s="45"/>
      <c r="IS264" s="45"/>
      <c r="IT264" s="45"/>
      <c r="IU264" s="45"/>
      <c r="IV264" s="45"/>
      <c r="IW264" s="45"/>
      <c r="IX264" s="45"/>
    </row>
    <row r="265" spans="2:258" ht="25.5" x14ac:dyDescent="0.25">
      <c r="B265" s="91" t="s">
        <v>11</v>
      </c>
      <c r="C265" s="92">
        <v>1</v>
      </c>
      <c r="D265" s="93" t="s">
        <v>23</v>
      </c>
      <c r="E265" s="94"/>
      <c r="F265" s="94"/>
      <c r="G265" s="95"/>
      <c r="I265" s="20">
        <f>+COUNTIF(I266:I270,"=x")+COUNTIF(I266:I270,"=vencida")+COUNTIF(I266:I270,"=cumplida")</f>
        <v>0</v>
      </c>
      <c r="J265" s="21">
        <f>+COUNTIF(J266:J270,"=x")</f>
        <v>0</v>
      </c>
      <c r="K265" s="22" t="str">
        <f>IFERROR(+J265/I265,"No se programaron actividades relacionadas con este objetivo")</f>
        <v>No se programaron actividades relacionadas con este objetivo</v>
      </c>
      <c r="L265" s="26"/>
      <c r="N265" s="20">
        <f>+COUNTIF(N266:N270,"=x")+COUNTIF(N266:N270,"=vencida")+COUNTIF(N266:N270,"=cumplida")</f>
        <v>0</v>
      </c>
      <c r="O265" s="21">
        <f>+COUNTIF(O266:O270,"=x")+COUNTIF(O266:O270,"=Cumplida")</f>
        <v>0</v>
      </c>
      <c r="P265" s="22" t="str">
        <f>IF(N265=0,"No se programaron actividades relacionadas con este objetivo",O265/N265)</f>
        <v>No se programaron actividades relacionadas con este objetivo</v>
      </c>
      <c r="Q265" s="26"/>
      <c r="S265" s="20">
        <f>+COUNTIF(S266:S270,"=x")+COUNTIF(S266:S270,"=vencida")+COUNTIF(S266:S270,"=cumplida")</f>
        <v>0</v>
      </c>
      <c r="T265" s="21">
        <f>+COUNTIF(T266:T270,"=x")+COUNTIF(T266:T270,"=Cumplida")</f>
        <v>0</v>
      </c>
      <c r="U265" s="22" t="str">
        <f>IF(S265=0,"No se programaron actividades relacionadas con este objetivo",T265/S265)</f>
        <v>No se programaron actividades relacionadas con este objetivo</v>
      </c>
      <c r="V265" s="28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  <c r="HX265" s="45"/>
      <c r="HY265" s="45"/>
      <c r="HZ265" s="45"/>
      <c r="IA265" s="45"/>
      <c r="IB265" s="45"/>
      <c r="IC265" s="45"/>
      <c r="ID265" s="45"/>
      <c r="IE265" s="45"/>
      <c r="IF265" s="45"/>
      <c r="IG265" s="45"/>
      <c r="IH265" s="45"/>
      <c r="II265" s="45"/>
      <c r="IJ265" s="45"/>
      <c r="IK265" s="45"/>
      <c r="IL265" s="45"/>
      <c r="IM265" s="45"/>
      <c r="IN265" s="45"/>
      <c r="IO265" s="45"/>
      <c r="IP265" s="45"/>
      <c r="IQ265" s="45"/>
      <c r="IR265" s="45"/>
      <c r="IS265" s="45"/>
      <c r="IT265" s="45"/>
      <c r="IU265" s="45"/>
      <c r="IV265" s="45"/>
      <c r="IW265" s="45"/>
      <c r="IX265" s="45"/>
    </row>
    <row r="266" spans="2:258" x14ac:dyDescent="0.25">
      <c r="B266" s="104"/>
      <c r="C266" s="96" t="s">
        <v>13</v>
      </c>
      <c r="D266" s="97" t="s">
        <v>24</v>
      </c>
      <c r="E266" s="98"/>
      <c r="F266" s="98"/>
      <c r="G266" s="99"/>
      <c r="I266" s="1" t="str">
        <f>+IF(AND(G266&lt;=$K$10,G266&gt;0),"x"," ")</f>
        <v xml:space="preserve"> </v>
      </c>
      <c r="J266" s="4"/>
      <c r="K266" s="4"/>
      <c r="L266" s="11"/>
      <c r="N266" s="25" t="str">
        <f>+IF(AND(G266&lt;=$P$10,G266&gt;0),IF(G266&lt;=$K$10,IF(J266="x","cumplida","vencida"),"x")," ")</f>
        <v xml:space="preserve"> </v>
      </c>
      <c r="O266" s="4" t="str">
        <f>+IF(N266="cumplida","x"," ")</f>
        <v xml:space="preserve"> </v>
      </c>
      <c r="P266" s="4"/>
      <c r="Q266" s="11"/>
      <c r="S266" s="25" t="str">
        <f>+IF(N266="cumplida","cumplida",IF(OR(N266="vencida",N266="x"),IF(O266="x","cumplida","vencida"),IF(G266&gt;0,"x","")))</f>
        <v/>
      </c>
      <c r="T266" s="4" t="str">
        <f t="shared" ref="T266:T270" si="488">+IF(S266="cumplida","x"," ")</f>
        <v xml:space="preserve"> </v>
      </c>
      <c r="U266" s="4"/>
      <c r="V266" s="11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  <c r="IB266" s="45"/>
      <c r="IC266" s="45"/>
      <c r="ID266" s="45"/>
      <c r="IE266" s="45"/>
      <c r="IF266" s="45"/>
      <c r="IG266" s="45"/>
      <c r="IH266" s="45"/>
      <c r="II266" s="45"/>
      <c r="IJ266" s="45"/>
      <c r="IK266" s="45"/>
      <c r="IL266" s="45"/>
      <c r="IM266" s="45"/>
      <c r="IN266" s="45"/>
      <c r="IO266" s="45"/>
      <c r="IP266" s="45"/>
      <c r="IQ266" s="45"/>
      <c r="IR266" s="45"/>
      <c r="IS266" s="45"/>
      <c r="IT266" s="45"/>
      <c r="IU266" s="45"/>
      <c r="IV266" s="45"/>
      <c r="IW266" s="45"/>
      <c r="IX266" s="45"/>
    </row>
    <row r="267" spans="2:258" x14ac:dyDescent="0.25">
      <c r="B267" s="104"/>
      <c r="C267" s="96" t="s">
        <v>14</v>
      </c>
      <c r="D267" s="97" t="s">
        <v>25</v>
      </c>
      <c r="E267" s="98"/>
      <c r="F267" s="98"/>
      <c r="G267" s="99"/>
      <c r="I267" s="1" t="str">
        <f t="shared" ref="I267:I270" si="489">+IF(AND(G267&lt;=$K$10,G267&gt;0),"x"," ")</f>
        <v xml:space="preserve"> </v>
      </c>
      <c r="J267" s="4"/>
      <c r="K267" s="4"/>
      <c r="L267" s="11"/>
      <c r="N267" s="25" t="str">
        <f t="shared" ref="N267:N270" si="490">+IF(AND(G267&lt;=$P$10,G267&gt;0),IF(G267&lt;=$K$10,IF(J267="x","cumplida","vencida"),"x")," ")</f>
        <v xml:space="preserve"> </v>
      </c>
      <c r="O267" s="4" t="str">
        <f t="shared" ref="O267:O270" si="491">+IF(N267="cumplida","x"," ")</f>
        <v xml:space="preserve"> </v>
      </c>
      <c r="P267" s="4"/>
      <c r="Q267" s="11"/>
      <c r="S267" s="25" t="str">
        <f t="shared" ref="S267:S270" si="492">+IF(N267="cumplida","cumplida",IF(OR(N267="vencida",N267="x"),IF(O267="x","cumplida","vencida"),IF(G267&gt;0,"x","")))</f>
        <v/>
      </c>
      <c r="T267" s="4" t="str">
        <f t="shared" si="488"/>
        <v xml:space="preserve"> </v>
      </c>
      <c r="U267" s="4"/>
      <c r="V267" s="11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  <c r="HX267" s="45"/>
      <c r="HY267" s="45"/>
      <c r="HZ267" s="45"/>
      <c r="IA267" s="45"/>
      <c r="IB267" s="45"/>
      <c r="IC267" s="45"/>
      <c r="ID267" s="45"/>
      <c r="IE267" s="45"/>
      <c r="IF267" s="45"/>
      <c r="IG267" s="45"/>
      <c r="IH267" s="45"/>
      <c r="II267" s="45"/>
      <c r="IJ267" s="45"/>
      <c r="IK267" s="45"/>
      <c r="IL267" s="45"/>
      <c r="IM267" s="45"/>
      <c r="IN267" s="45"/>
      <c r="IO267" s="45"/>
      <c r="IP267" s="45"/>
      <c r="IQ267" s="45"/>
      <c r="IR267" s="45"/>
      <c r="IS267" s="45"/>
      <c r="IT267" s="45"/>
      <c r="IU267" s="45"/>
      <c r="IV267" s="45"/>
      <c r="IW267" s="45"/>
      <c r="IX267" s="45"/>
    </row>
    <row r="268" spans="2:258" x14ac:dyDescent="0.25">
      <c r="B268" s="104"/>
      <c r="C268" s="96" t="s">
        <v>15</v>
      </c>
      <c r="D268" s="97" t="s">
        <v>26</v>
      </c>
      <c r="E268" s="98"/>
      <c r="F268" s="98"/>
      <c r="G268" s="99"/>
      <c r="I268" s="1" t="str">
        <f t="shared" si="489"/>
        <v xml:space="preserve"> </v>
      </c>
      <c r="J268" s="4"/>
      <c r="K268" s="4"/>
      <c r="L268" s="11"/>
      <c r="N268" s="25" t="str">
        <f t="shared" si="490"/>
        <v xml:space="preserve"> </v>
      </c>
      <c r="O268" s="4" t="str">
        <f t="shared" si="491"/>
        <v xml:space="preserve"> </v>
      </c>
      <c r="P268" s="4"/>
      <c r="Q268" s="11"/>
      <c r="S268" s="25" t="str">
        <f t="shared" si="492"/>
        <v/>
      </c>
      <c r="T268" s="4" t="str">
        <f t="shared" si="488"/>
        <v xml:space="preserve"> </v>
      </c>
      <c r="U268" s="4"/>
      <c r="V268" s="11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  <c r="IB268" s="45"/>
      <c r="IC268" s="45"/>
      <c r="ID268" s="45"/>
      <c r="IE268" s="45"/>
      <c r="IF268" s="45"/>
      <c r="IG268" s="45"/>
      <c r="IH268" s="45"/>
      <c r="II268" s="45"/>
      <c r="IJ268" s="45"/>
      <c r="IK268" s="45"/>
      <c r="IL268" s="45"/>
      <c r="IM268" s="45"/>
      <c r="IN268" s="45"/>
      <c r="IO268" s="45"/>
      <c r="IP268" s="45"/>
      <c r="IQ268" s="45"/>
      <c r="IR268" s="45"/>
      <c r="IS268" s="45"/>
      <c r="IT268" s="45"/>
      <c r="IU268" s="45"/>
      <c r="IV268" s="45"/>
      <c r="IW268" s="45"/>
      <c r="IX268" s="45"/>
    </row>
    <row r="269" spans="2:258" x14ac:dyDescent="0.25">
      <c r="B269" s="104"/>
      <c r="C269" s="100" t="s">
        <v>12</v>
      </c>
      <c r="D269" s="101" t="s">
        <v>12</v>
      </c>
      <c r="E269" s="98"/>
      <c r="F269" s="98"/>
      <c r="G269" s="99"/>
      <c r="I269" s="1" t="str">
        <f t="shared" si="489"/>
        <v xml:space="preserve"> </v>
      </c>
      <c r="J269" s="4"/>
      <c r="K269" s="4"/>
      <c r="L269" s="11"/>
      <c r="N269" s="25" t="str">
        <f t="shared" si="490"/>
        <v xml:space="preserve"> </v>
      </c>
      <c r="O269" s="4" t="str">
        <f t="shared" si="491"/>
        <v xml:space="preserve"> </v>
      </c>
      <c r="P269" s="4"/>
      <c r="Q269" s="11"/>
      <c r="S269" s="25" t="str">
        <f t="shared" si="492"/>
        <v/>
      </c>
      <c r="T269" s="4" t="str">
        <f t="shared" si="488"/>
        <v xml:space="preserve"> </v>
      </c>
      <c r="U269" s="4"/>
      <c r="V269" s="11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  <c r="IC269" s="45"/>
      <c r="ID269" s="45"/>
      <c r="IE269" s="45"/>
      <c r="IF269" s="45"/>
      <c r="IG269" s="45"/>
      <c r="IH269" s="45"/>
      <c r="II269" s="45"/>
      <c r="IJ269" s="45"/>
      <c r="IK269" s="45"/>
      <c r="IL269" s="45"/>
      <c r="IM269" s="45"/>
      <c r="IN269" s="45"/>
      <c r="IO269" s="45"/>
      <c r="IP269" s="45"/>
      <c r="IQ269" s="45"/>
      <c r="IR269" s="45"/>
      <c r="IS269" s="45"/>
      <c r="IT269" s="45"/>
      <c r="IU269" s="45"/>
      <c r="IV269" s="45"/>
      <c r="IW269" s="45"/>
      <c r="IX269" s="45"/>
    </row>
    <row r="270" spans="2:258" x14ac:dyDescent="0.25">
      <c r="B270" s="104"/>
      <c r="C270" s="100"/>
      <c r="D270" s="101"/>
      <c r="E270" s="98"/>
      <c r="F270" s="98"/>
      <c r="G270" s="99"/>
      <c r="I270" s="1" t="str">
        <f t="shared" si="489"/>
        <v xml:space="preserve"> </v>
      </c>
      <c r="J270" s="4"/>
      <c r="K270" s="4"/>
      <c r="L270" s="11"/>
      <c r="N270" s="25" t="str">
        <f t="shared" si="490"/>
        <v xml:space="preserve"> </v>
      </c>
      <c r="O270" s="4" t="str">
        <f t="shared" si="491"/>
        <v xml:space="preserve"> </v>
      </c>
      <c r="P270" s="4"/>
      <c r="Q270" s="11"/>
      <c r="S270" s="25" t="str">
        <f t="shared" si="492"/>
        <v/>
      </c>
      <c r="T270" s="4" t="str">
        <f t="shared" si="488"/>
        <v xml:space="preserve"> </v>
      </c>
      <c r="U270" s="4"/>
      <c r="V270" s="12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  <c r="IB270" s="45"/>
      <c r="IC270" s="45"/>
      <c r="ID270" s="45"/>
      <c r="IE270" s="45"/>
      <c r="IF270" s="45"/>
      <c r="IG270" s="45"/>
      <c r="IH270" s="45"/>
      <c r="II270" s="45"/>
      <c r="IJ270" s="45"/>
      <c r="IK270" s="45"/>
      <c r="IL270" s="45"/>
      <c r="IM270" s="45"/>
      <c r="IN270" s="45"/>
      <c r="IO270" s="45"/>
      <c r="IP270" s="45"/>
      <c r="IQ270" s="45"/>
      <c r="IR270" s="45"/>
      <c r="IS270" s="45"/>
      <c r="IT270" s="45"/>
      <c r="IU270" s="45"/>
      <c r="IV270" s="45"/>
      <c r="IW270" s="45"/>
      <c r="IX270" s="45"/>
    </row>
    <row r="271" spans="2:258" ht="25.5" x14ac:dyDescent="0.25">
      <c r="B271" s="104"/>
      <c r="C271" s="92">
        <v>2</v>
      </c>
      <c r="D271" s="93" t="s">
        <v>17</v>
      </c>
      <c r="E271" s="94"/>
      <c r="F271" s="94"/>
      <c r="G271" s="102"/>
      <c r="I271" s="20">
        <f>+COUNTIF(I272:I276,"=x")+COUNTIF(I272:I276,"=vencida")+COUNTIF(I272:I276,"=cumplida")</f>
        <v>0</v>
      </c>
      <c r="J271" s="21">
        <f>+COUNTIF(J272:J276,"=x")</f>
        <v>0</v>
      </c>
      <c r="K271" s="22" t="str">
        <f>IFERROR(+J271/I271,"No se programaron actividades relacionadas con este objetivo")</f>
        <v>No se programaron actividades relacionadas con este objetivo</v>
      </c>
      <c r="L271" s="26"/>
      <c r="N271" s="20">
        <f>+COUNTIF(N272:N276,"=x")+COUNTIF(N272:N276,"=vencida")+COUNTIF(N272:N276,"=cumplida")</f>
        <v>0</v>
      </c>
      <c r="O271" s="21">
        <f>+COUNTIF(O272:O276,"=x")+COUNTIF(O272:O276,"=Cumplida")</f>
        <v>0</v>
      </c>
      <c r="P271" s="22" t="str">
        <f>IF(N271=0,"No se programaron actividades relacionadas con este objetivo",O271/N271)</f>
        <v>No se programaron actividades relacionadas con este objetivo</v>
      </c>
      <c r="Q271" s="26"/>
      <c r="S271" s="20">
        <f>+COUNTIF(S272:S276,"=x")+COUNTIF(S272:S276,"=vencida")+COUNTIF(S272:S276,"=cumplida")</f>
        <v>0</v>
      </c>
      <c r="T271" s="21">
        <f>+COUNTIF(T272:T276,"=x")+COUNTIF(T272:T276,"=Cumplida")</f>
        <v>0</v>
      </c>
      <c r="U271" s="22" t="str">
        <f>IF(S271=0,"No se programaron actividades relacionadas con este objetivo",T271/S271)</f>
        <v>No se programaron actividades relacionadas con este objetivo</v>
      </c>
      <c r="V271" s="30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  <c r="IC271" s="45"/>
      <c r="ID271" s="45"/>
      <c r="IE271" s="45"/>
      <c r="IF271" s="45"/>
      <c r="IG271" s="45"/>
      <c r="IH271" s="45"/>
      <c r="II271" s="45"/>
      <c r="IJ271" s="45"/>
      <c r="IK271" s="45"/>
      <c r="IL271" s="45"/>
      <c r="IM271" s="45"/>
      <c r="IN271" s="45"/>
      <c r="IO271" s="45"/>
      <c r="IP271" s="45"/>
      <c r="IQ271" s="45"/>
      <c r="IR271" s="45"/>
      <c r="IS271" s="45"/>
      <c r="IT271" s="45"/>
      <c r="IU271" s="45"/>
      <c r="IV271" s="45"/>
      <c r="IW271" s="45"/>
      <c r="IX271" s="45"/>
    </row>
    <row r="272" spans="2:258" x14ac:dyDescent="0.25">
      <c r="B272" s="104"/>
      <c r="C272" s="96" t="s">
        <v>18</v>
      </c>
      <c r="D272" s="97" t="s">
        <v>16</v>
      </c>
      <c r="E272" s="98"/>
      <c r="F272" s="98"/>
      <c r="G272" s="103"/>
      <c r="I272" s="1" t="str">
        <f>+IF(AND(G272&lt;=$K$10,G272&gt;0),"x"," ")</f>
        <v xml:space="preserve"> </v>
      </c>
      <c r="J272" s="4"/>
      <c r="K272" s="4"/>
      <c r="L272" s="11"/>
      <c r="N272" s="25" t="str">
        <f>+IF(AND(G272&lt;=$P$10,G272&gt;0),IF(G272&lt;=$K$10,IF(J272="x","cumplida","vencida"),"x")," ")</f>
        <v xml:space="preserve"> </v>
      </c>
      <c r="O272" s="4" t="str">
        <f>+IF(N272="cumplida","x"," ")</f>
        <v xml:space="preserve"> </v>
      </c>
      <c r="P272" s="4"/>
      <c r="Q272" s="11"/>
      <c r="S272" s="25" t="str">
        <f>+IF(N272="cumplida","cumplida",IF(OR(N272="vencida",N272="x"),IF(O272="x","cumplida","vencida"),IF(G272&gt;0,"x","")))</f>
        <v/>
      </c>
      <c r="T272" s="4" t="str">
        <f t="shared" ref="T272:T276" si="493">+IF(S272="cumplida","x"," ")</f>
        <v xml:space="preserve"> </v>
      </c>
      <c r="U272" s="4"/>
      <c r="V272" s="11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  <c r="HX272" s="45"/>
      <c r="HY272" s="45"/>
      <c r="HZ272" s="45"/>
      <c r="IA272" s="45"/>
      <c r="IB272" s="45"/>
      <c r="IC272" s="45"/>
      <c r="ID272" s="45"/>
      <c r="IE272" s="45"/>
      <c r="IF272" s="45"/>
      <c r="IG272" s="45"/>
      <c r="IH272" s="45"/>
      <c r="II272" s="45"/>
      <c r="IJ272" s="45"/>
      <c r="IK272" s="45"/>
      <c r="IL272" s="45"/>
      <c r="IM272" s="45"/>
      <c r="IN272" s="45"/>
      <c r="IO272" s="45"/>
      <c r="IP272" s="45"/>
      <c r="IQ272" s="45"/>
      <c r="IR272" s="45"/>
      <c r="IS272" s="45"/>
      <c r="IT272" s="45"/>
      <c r="IU272" s="45"/>
      <c r="IV272" s="45"/>
      <c r="IW272" s="45"/>
      <c r="IX272" s="45"/>
    </row>
    <row r="273" spans="2:258" x14ac:dyDescent="0.25">
      <c r="B273" s="104"/>
      <c r="C273" s="96" t="s">
        <v>19</v>
      </c>
      <c r="D273" s="97" t="s">
        <v>21</v>
      </c>
      <c r="E273" s="98"/>
      <c r="F273" s="98"/>
      <c r="G273" s="103"/>
      <c r="I273" s="1" t="str">
        <f t="shared" ref="I273:I276" si="494">+IF(AND(G273&lt;=$K$10,G273&gt;0),"x"," ")</f>
        <v xml:space="preserve"> </v>
      </c>
      <c r="J273" s="4"/>
      <c r="K273" s="4"/>
      <c r="L273" s="11"/>
      <c r="N273" s="25" t="str">
        <f t="shared" ref="N273:N276" si="495">+IF(AND(G273&lt;=$P$10,G273&gt;0),IF(G273&lt;=$K$10,IF(J273="x","cumplida","vencida"),"x")," ")</f>
        <v xml:space="preserve"> </v>
      </c>
      <c r="O273" s="4" t="str">
        <f t="shared" ref="O273:O276" si="496">+IF(N273="cumplida","x"," ")</f>
        <v xml:space="preserve"> </v>
      </c>
      <c r="P273" s="4"/>
      <c r="Q273" s="11"/>
      <c r="S273" s="25" t="str">
        <f t="shared" ref="S273:S276" si="497">+IF(N273="cumplida","cumplida",IF(OR(N273="vencida",N273="x"),IF(O273="x","cumplida","vencida"),IF(G273&gt;0,"x","")))</f>
        <v/>
      </c>
      <c r="T273" s="4" t="str">
        <f t="shared" si="493"/>
        <v xml:space="preserve"> </v>
      </c>
      <c r="U273" s="4"/>
      <c r="V273" s="11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  <c r="HX273" s="45"/>
      <c r="HY273" s="45"/>
      <c r="HZ273" s="45"/>
      <c r="IA273" s="45"/>
      <c r="IB273" s="45"/>
      <c r="IC273" s="45"/>
      <c r="ID273" s="45"/>
      <c r="IE273" s="45"/>
      <c r="IF273" s="45"/>
      <c r="IG273" s="45"/>
      <c r="IH273" s="45"/>
      <c r="II273" s="45"/>
      <c r="IJ273" s="45"/>
      <c r="IK273" s="45"/>
      <c r="IL273" s="45"/>
      <c r="IM273" s="45"/>
      <c r="IN273" s="45"/>
      <c r="IO273" s="45"/>
      <c r="IP273" s="45"/>
      <c r="IQ273" s="45"/>
      <c r="IR273" s="45"/>
      <c r="IS273" s="45"/>
      <c r="IT273" s="45"/>
      <c r="IU273" s="45"/>
      <c r="IV273" s="45"/>
      <c r="IW273" s="45"/>
      <c r="IX273" s="45"/>
    </row>
    <row r="274" spans="2:258" x14ac:dyDescent="0.25">
      <c r="B274" s="104"/>
      <c r="C274" s="96" t="s">
        <v>20</v>
      </c>
      <c r="D274" s="97" t="s">
        <v>22</v>
      </c>
      <c r="E274" s="98"/>
      <c r="F274" s="98"/>
      <c r="G274" s="103"/>
      <c r="I274" s="1" t="str">
        <f t="shared" si="494"/>
        <v xml:space="preserve"> </v>
      </c>
      <c r="J274" s="4"/>
      <c r="K274" s="4"/>
      <c r="L274" s="11"/>
      <c r="N274" s="25" t="str">
        <f t="shared" si="495"/>
        <v xml:space="preserve"> </v>
      </c>
      <c r="O274" s="4" t="str">
        <f t="shared" si="496"/>
        <v xml:space="preserve"> </v>
      </c>
      <c r="P274" s="4"/>
      <c r="Q274" s="11"/>
      <c r="S274" s="25" t="str">
        <f t="shared" si="497"/>
        <v/>
      </c>
      <c r="T274" s="4" t="str">
        <f t="shared" si="493"/>
        <v xml:space="preserve"> </v>
      </c>
      <c r="U274" s="4"/>
      <c r="V274" s="11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  <c r="HX274" s="45"/>
      <c r="HY274" s="45"/>
      <c r="HZ274" s="45"/>
      <c r="IA274" s="45"/>
      <c r="IB274" s="45"/>
      <c r="IC274" s="45"/>
      <c r="ID274" s="45"/>
      <c r="IE274" s="45"/>
      <c r="IF274" s="45"/>
      <c r="IG274" s="45"/>
      <c r="IH274" s="45"/>
      <c r="II274" s="45"/>
      <c r="IJ274" s="45"/>
      <c r="IK274" s="45"/>
      <c r="IL274" s="45"/>
      <c r="IM274" s="45"/>
      <c r="IN274" s="45"/>
      <c r="IO274" s="45"/>
      <c r="IP274" s="45"/>
      <c r="IQ274" s="45"/>
      <c r="IR274" s="45"/>
      <c r="IS274" s="45"/>
      <c r="IT274" s="45"/>
      <c r="IU274" s="45"/>
      <c r="IV274" s="45"/>
      <c r="IW274" s="45"/>
      <c r="IX274" s="45"/>
    </row>
    <row r="275" spans="2:258" x14ac:dyDescent="0.25">
      <c r="B275" s="104"/>
      <c r="C275" s="96" t="s">
        <v>12</v>
      </c>
      <c r="D275" s="101" t="s">
        <v>12</v>
      </c>
      <c r="E275" s="98"/>
      <c r="F275" s="98"/>
      <c r="G275" s="103"/>
      <c r="I275" s="1" t="str">
        <f t="shared" si="494"/>
        <v xml:space="preserve"> </v>
      </c>
      <c r="J275" s="4"/>
      <c r="K275" s="4"/>
      <c r="L275" s="11"/>
      <c r="N275" s="25" t="str">
        <f t="shared" si="495"/>
        <v xml:space="preserve"> </v>
      </c>
      <c r="O275" s="4" t="str">
        <f t="shared" si="496"/>
        <v xml:space="preserve"> </v>
      </c>
      <c r="P275" s="4"/>
      <c r="Q275" s="11"/>
      <c r="S275" s="25" t="str">
        <f t="shared" si="497"/>
        <v/>
      </c>
      <c r="T275" s="4" t="str">
        <f t="shared" si="493"/>
        <v xml:space="preserve"> </v>
      </c>
      <c r="U275" s="4"/>
      <c r="V275" s="11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  <c r="IB275" s="45"/>
      <c r="IC275" s="45"/>
      <c r="ID275" s="45"/>
      <c r="IE275" s="45"/>
      <c r="IF275" s="45"/>
      <c r="IG275" s="45"/>
      <c r="IH275" s="45"/>
      <c r="II275" s="45"/>
      <c r="IJ275" s="45"/>
      <c r="IK275" s="45"/>
      <c r="IL275" s="45"/>
      <c r="IM275" s="45"/>
      <c r="IN275" s="45"/>
      <c r="IO275" s="45"/>
      <c r="IP275" s="45"/>
      <c r="IQ275" s="45"/>
      <c r="IR275" s="45"/>
      <c r="IS275" s="45"/>
      <c r="IT275" s="45"/>
      <c r="IU275" s="45"/>
      <c r="IV275" s="45"/>
      <c r="IW275" s="45"/>
      <c r="IX275" s="45"/>
    </row>
    <row r="276" spans="2:258" x14ac:dyDescent="0.25">
      <c r="B276" s="104"/>
      <c r="C276" s="100"/>
      <c r="D276" s="101"/>
      <c r="E276" s="98"/>
      <c r="F276" s="98"/>
      <c r="G276" s="103"/>
      <c r="I276" s="1" t="str">
        <f t="shared" si="494"/>
        <v xml:space="preserve"> </v>
      </c>
      <c r="J276" s="4"/>
      <c r="K276" s="4"/>
      <c r="L276" s="11"/>
      <c r="N276" s="25" t="str">
        <f t="shared" si="495"/>
        <v xml:space="preserve"> </v>
      </c>
      <c r="O276" s="4" t="str">
        <f t="shared" si="496"/>
        <v xml:space="preserve"> </v>
      </c>
      <c r="P276" s="4"/>
      <c r="Q276" s="11"/>
      <c r="S276" s="25" t="str">
        <f t="shared" si="497"/>
        <v/>
      </c>
      <c r="T276" s="4" t="str">
        <f t="shared" si="493"/>
        <v xml:space="preserve"> </v>
      </c>
      <c r="U276" s="4"/>
      <c r="V276" s="11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  <c r="IB276" s="45"/>
      <c r="IC276" s="45"/>
      <c r="ID276" s="45"/>
      <c r="IE276" s="45"/>
      <c r="IF276" s="45"/>
      <c r="IG276" s="45"/>
      <c r="IH276" s="45"/>
      <c r="II276" s="45"/>
      <c r="IJ276" s="45"/>
      <c r="IK276" s="45"/>
      <c r="IL276" s="45"/>
      <c r="IM276" s="45"/>
      <c r="IN276" s="45"/>
      <c r="IO276" s="45"/>
      <c r="IP276" s="45"/>
      <c r="IQ276" s="45"/>
      <c r="IR276" s="45"/>
      <c r="IS276" s="45"/>
      <c r="IT276" s="45"/>
      <c r="IU276" s="45"/>
      <c r="IV276" s="45"/>
      <c r="IW276" s="45"/>
      <c r="IX276" s="45"/>
    </row>
    <row r="277" spans="2:258" ht="25.5" x14ac:dyDescent="0.25">
      <c r="B277" s="91" t="s">
        <v>36</v>
      </c>
      <c r="C277" s="92">
        <v>1</v>
      </c>
      <c r="D277" s="93" t="s">
        <v>23</v>
      </c>
      <c r="E277" s="94"/>
      <c r="F277" s="94"/>
      <c r="G277" s="102"/>
      <c r="I277" s="20">
        <f t="shared" ref="I277" si="498">+COUNTIF(I278:I282,"=x")+COUNTIF(I278:I282,"=vencida")+COUNTIF(I278:I282,"=cumplida")</f>
        <v>0</v>
      </c>
      <c r="J277" s="21">
        <f t="shared" ref="J277" si="499">+COUNTIF(J278:J282,"=x")</f>
        <v>0</v>
      </c>
      <c r="K277" s="22" t="str">
        <f t="shared" ref="K277" si="500">IFERROR(+J277/I277,"No se programaron actividades relacionadas con este objetivo")</f>
        <v>No se programaron actividades relacionadas con este objetivo</v>
      </c>
      <c r="L277" s="26"/>
      <c r="N277" s="20">
        <f t="shared" ref="N277" si="501">+COUNTIF(N278:N282,"=x")+COUNTIF(N278:N282,"=vencida")+COUNTIF(N278:N282,"=cumplida")</f>
        <v>0</v>
      </c>
      <c r="O277" s="21">
        <f t="shared" ref="O277" si="502">+COUNTIF(O278:O282,"=x")+COUNTIF(O278:O282,"=Cumplida")</f>
        <v>0</v>
      </c>
      <c r="P277" s="22" t="str">
        <f t="shared" ref="P277" si="503">IF(N277=0,"No se programaron actividades relacionadas con este objetivo",O277/N277)</f>
        <v>No se programaron actividades relacionadas con este objetivo</v>
      </c>
      <c r="Q277" s="26"/>
      <c r="S277" s="20">
        <f t="shared" ref="S277" si="504">+COUNTIF(S278:S282,"=x")+COUNTIF(S278:S282,"=vencida")+COUNTIF(S278:S282,"=cumplida")</f>
        <v>0</v>
      </c>
      <c r="T277" s="21">
        <f t="shared" ref="T277" si="505">+COUNTIF(T278:T282,"=x")+COUNTIF(T278:T282,"=Cumplida")</f>
        <v>0</v>
      </c>
      <c r="U277" s="22" t="str">
        <f t="shared" ref="U277" si="506">IF(S277=0,"No se programaron actividades relacionadas con este objetivo",T277/S277)</f>
        <v>No se programaron actividades relacionadas con este objetivo</v>
      </c>
      <c r="V277" s="30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  <c r="HX277" s="45"/>
      <c r="HY277" s="45"/>
      <c r="HZ277" s="45"/>
      <c r="IA277" s="45"/>
      <c r="IB277" s="45"/>
      <c r="IC277" s="45"/>
      <c r="ID277" s="45"/>
      <c r="IE277" s="45"/>
      <c r="IF277" s="45"/>
      <c r="IG277" s="45"/>
      <c r="IH277" s="45"/>
      <c r="II277" s="45"/>
      <c r="IJ277" s="45"/>
      <c r="IK277" s="45"/>
      <c r="IL277" s="45"/>
      <c r="IM277" s="45"/>
      <c r="IN277" s="45"/>
      <c r="IO277" s="45"/>
      <c r="IP277" s="45"/>
      <c r="IQ277" s="45"/>
      <c r="IR277" s="45"/>
      <c r="IS277" s="45"/>
      <c r="IT277" s="45"/>
      <c r="IU277" s="45"/>
      <c r="IV277" s="45"/>
      <c r="IW277" s="45"/>
      <c r="IX277" s="45"/>
    </row>
    <row r="278" spans="2:258" x14ac:dyDescent="0.25">
      <c r="B278" s="104"/>
      <c r="C278" s="96" t="s">
        <v>13</v>
      </c>
      <c r="D278" s="97" t="s">
        <v>24</v>
      </c>
      <c r="E278" s="98"/>
      <c r="F278" s="98"/>
      <c r="G278" s="103"/>
      <c r="I278" s="1" t="str">
        <f t="shared" ref="I278:I282" si="507">+IF(AND(G278&lt;=$K$10,G278&gt;0),"x"," ")</f>
        <v xml:space="preserve"> </v>
      </c>
      <c r="J278" s="4"/>
      <c r="K278" s="4"/>
      <c r="L278" s="11"/>
      <c r="N278" s="25" t="str">
        <f t="shared" ref="N278:N282" si="508">+IF(AND(G278&lt;=$P$10,G278&gt;0),IF(G278&lt;=$K$10,IF(J278="x","cumplida","vencida"),"x")," ")</f>
        <v xml:space="preserve"> </v>
      </c>
      <c r="O278" s="4" t="str">
        <f t="shared" ref="O278:O282" si="509">+IF(N278="cumplida","x"," ")</f>
        <v xml:space="preserve"> </v>
      </c>
      <c r="P278" s="4"/>
      <c r="Q278" s="11"/>
      <c r="S278" s="25" t="str">
        <f t="shared" ref="S278:S282" si="510">+IF(N278="cumplida","cumplida",IF(OR(N278="vencida",N278="x"),IF(O278="x","cumplida","vencida"),IF(G278&gt;0,"x","")))</f>
        <v/>
      </c>
      <c r="T278" s="4" t="str">
        <f t="shared" ref="T278:T282" si="511">+IF(S278="cumplida","x"," ")</f>
        <v xml:space="preserve"> </v>
      </c>
      <c r="U278" s="4"/>
      <c r="V278" s="11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  <c r="IP278" s="45"/>
      <c r="IQ278" s="45"/>
      <c r="IR278" s="45"/>
      <c r="IS278" s="45"/>
      <c r="IT278" s="45"/>
      <c r="IU278" s="45"/>
      <c r="IV278" s="45"/>
      <c r="IW278" s="45"/>
      <c r="IX278" s="45"/>
    </row>
    <row r="279" spans="2:258" x14ac:dyDescent="0.25">
      <c r="B279" s="104"/>
      <c r="C279" s="96" t="s">
        <v>14</v>
      </c>
      <c r="D279" s="97" t="s">
        <v>25</v>
      </c>
      <c r="E279" s="98"/>
      <c r="F279" s="98"/>
      <c r="G279" s="103"/>
      <c r="I279" s="1" t="str">
        <f t="shared" si="507"/>
        <v xml:space="preserve"> </v>
      </c>
      <c r="J279" s="4"/>
      <c r="K279" s="4"/>
      <c r="L279" s="11"/>
      <c r="N279" s="25" t="str">
        <f t="shared" si="508"/>
        <v xml:space="preserve"> </v>
      </c>
      <c r="O279" s="4" t="str">
        <f t="shared" si="509"/>
        <v xml:space="preserve"> </v>
      </c>
      <c r="P279" s="4"/>
      <c r="Q279" s="11"/>
      <c r="S279" s="25" t="str">
        <f t="shared" si="510"/>
        <v/>
      </c>
      <c r="T279" s="4" t="str">
        <f t="shared" si="511"/>
        <v xml:space="preserve"> </v>
      </c>
      <c r="U279" s="4"/>
      <c r="V279" s="11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  <c r="IB279" s="45"/>
      <c r="IC279" s="45"/>
      <c r="ID279" s="45"/>
      <c r="IE279" s="45"/>
      <c r="IF279" s="45"/>
      <c r="IG279" s="45"/>
      <c r="IH279" s="45"/>
      <c r="II279" s="45"/>
      <c r="IJ279" s="45"/>
      <c r="IK279" s="45"/>
      <c r="IL279" s="45"/>
      <c r="IM279" s="45"/>
      <c r="IN279" s="45"/>
      <c r="IO279" s="45"/>
      <c r="IP279" s="45"/>
      <c r="IQ279" s="45"/>
      <c r="IR279" s="45"/>
      <c r="IS279" s="45"/>
      <c r="IT279" s="45"/>
      <c r="IU279" s="45"/>
      <c r="IV279" s="45"/>
      <c r="IW279" s="45"/>
      <c r="IX279" s="45"/>
    </row>
    <row r="280" spans="2:258" x14ac:dyDescent="0.25">
      <c r="B280" s="104"/>
      <c r="C280" s="96" t="s">
        <v>15</v>
      </c>
      <c r="D280" s="97" t="s">
        <v>26</v>
      </c>
      <c r="E280" s="98"/>
      <c r="F280" s="98"/>
      <c r="G280" s="103"/>
      <c r="I280" s="1" t="str">
        <f t="shared" si="507"/>
        <v xml:space="preserve"> </v>
      </c>
      <c r="J280" s="4"/>
      <c r="K280" s="4"/>
      <c r="L280" s="11"/>
      <c r="N280" s="25" t="str">
        <f t="shared" si="508"/>
        <v xml:space="preserve"> </v>
      </c>
      <c r="O280" s="4" t="str">
        <f t="shared" si="509"/>
        <v xml:space="preserve"> </v>
      </c>
      <c r="P280" s="4"/>
      <c r="Q280" s="11"/>
      <c r="S280" s="25" t="str">
        <f t="shared" si="510"/>
        <v/>
      </c>
      <c r="T280" s="4" t="str">
        <f t="shared" si="511"/>
        <v xml:space="preserve"> </v>
      </c>
      <c r="U280" s="4"/>
      <c r="V280" s="11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  <c r="IC280" s="45"/>
      <c r="ID280" s="45"/>
      <c r="IE280" s="45"/>
      <c r="IF280" s="45"/>
      <c r="IG280" s="45"/>
      <c r="IH280" s="45"/>
      <c r="II280" s="45"/>
      <c r="IJ280" s="45"/>
      <c r="IK280" s="45"/>
      <c r="IL280" s="45"/>
      <c r="IM280" s="45"/>
      <c r="IN280" s="45"/>
      <c r="IO280" s="45"/>
      <c r="IP280" s="45"/>
      <c r="IQ280" s="45"/>
      <c r="IR280" s="45"/>
      <c r="IS280" s="45"/>
      <c r="IT280" s="45"/>
      <c r="IU280" s="45"/>
      <c r="IV280" s="45"/>
      <c r="IW280" s="45"/>
      <c r="IX280" s="45"/>
    </row>
    <row r="281" spans="2:258" x14ac:dyDescent="0.25">
      <c r="B281" s="104"/>
      <c r="C281" s="100" t="s">
        <v>12</v>
      </c>
      <c r="D281" s="101" t="s">
        <v>12</v>
      </c>
      <c r="E281" s="98"/>
      <c r="F281" s="98"/>
      <c r="G281" s="103"/>
      <c r="I281" s="1" t="str">
        <f t="shared" si="507"/>
        <v xml:space="preserve"> </v>
      </c>
      <c r="J281" s="4"/>
      <c r="K281" s="4"/>
      <c r="L281" s="11"/>
      <c r="N281" s="25" t="str">
        <f t="shared" si="508"/>
        <v xml:space="preserve"> </v>
      </c>
      <c r="O281" s="4" t="str">
        <f t="shared" si="509"/>
        <v xml:space="preserve"> </v>
      </c>
      <c r="P281" s="4"/>
      <c r="Q281" s="11"/>
      <c r="S281" s="25" t="str">
        <f t="shared" si="510"/>
        <v/>
      </c>
      <c r="T281" s="4" t="str">
        <f t="shared" si="511"/>
        <v xml:space="preserve"> </v>
      </c>
      <c r="U281" s="4"/>
      <c r="V281" s="11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  <c r="IB281" s="45"/>
      <c r="IC281" s="45"/>
      <c r="ID281" s="45"/>
      <c r="IE281" s="45"/>
      <c r="IF281" s="45"/>
      <c r="IG281" s="45"/>
      <c r="IH281" s="45"/>
      <c r="II281" s="45"/>
      <c r="IJ281" s="45"/>
      <c r="IK281" s="45"/>
      <c r="IL281" s="45"/>
      <c r="IM281" s="45"/>
      <c r="IN281" s="45"/>
      <c r="IO281" s="45"/>
      <c r="IP281" s="45"/>
      <c r="IQ281" s="45"/>
      <c r="IR281" s="45"/>
      <c r="IS281" s="45"/>
      <c r="IT281" s="45"/>
      <c r="IU281" s="45"/>
      <c r="IV281" s="45"/>
      <c r="IW281" s="45"/>
      <c r="IX281" s="45"/>
    </row>
    <row r="282" spans="2:258" x14ac:dyDescent="0.25">
      <c r="B282" s="104"/>
      <c r="C282" s="100"/>
      <c r="D282" s="101"/>
      <c r="E282" s="98"/>
      <c r="F282" s="98"/>
      <c r="G282" s="103"/>
      <c r="I282" s="1" t="str">
        <f t="shared" si="507"/>
        <v xml:space="preserve"> </v>
      </c>
      <c r="J282" s="4"/>
      <c r="K282" s="4"/>
      <c r="L282" s="11"/>
      <c r="N282" s="25" t="str">
        <f t="shared" si="508"/>
        <v xml:space="preserve"> </v>
      </c>
      <c r="O282" s="4" t="str">
        <f t="shared" si="509"/>
        <v xml:space="preserve"> </v>
      </c>
      <c r="P282" s="4"/>
      <c r="Q282" s="11"/>
      <c r="S282" s="25" t="str">
        <f t="shared" si="510"/>
        <v/>
      </c>
      <c r="T282" s="4" t="str">
        <f t="shared" si="511"/>
        <v xml:space="preserve"> </v>
      </c>
      <c r="U282" s="4"/>
      <c r="V282" s="11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  <c r="IB282" s="45"/>
      <c r="IC282" s="45"/>
      <c r="ID282" s="45"/>
      <c r="IE282" s="45"/>
      <c r="IF282" s="45"/>
      <c r="IG282" s="45"/>
      <c r="IH282" s="45"/>
      <c r="II282" s="45"/>
      <c r="IJ282" s="45"/>
      <c r="IK282" s="45"/>
      <c r="IL282" s="45"/>
      <c r="IM282" s="45"/>
      <c r="IN282" s="45"/>
      <c r="IO282" s="45"/>
      <c r="IP282" s="45"/>
      <c r="IQ282" s="45"/>
      <c r="IR282" s="45"/>
      <c r="IS282" s="45"/>
      <c r="IT282" s="45"/>
      <c r="IU282" s="45"/>
      <c r="IV282" s="45"/>
      <c r="IW282" s="45"/>
      <c r="IX282" s="45"/>
    </row>
    <row r="283" spans="2:258" ht="25.5" x14ac:dyDescent="0.25">
      <c r="B283" s="104"/>
      <c r="C283" s="92">
        <v>2</v>
      </c>
      <c r="D283" s="93" t="s">
        <v>17</v>
      </c>
      <c r="E283" s="94"/>
      <c r="F283" s="94"/>
      <c r="G283" s="102"/>
      <c r="I283" s="20">
        <f t="shared" ref="I283" si="512">+COUNTIF(I284:I288,"=x")+COUNTIF(I284:I288,"=vencida")+COUNTIF(I284:I288,"=cumplida")</f>
        <v>0</v>
      </c>
      <c r="J283" s="21">
        <f t="shared" ref="J283" si="513">+COUNTIF(J284:J288,"=x")</f>
        <v>0</v>
      </c>
      <c r="K283" s="22" t="str">
        <f t="shared" ref="K283" si="514">IFERROR(+J283/I283,"No se programaron actividades relacionadas con este objetivo")</f>
        <v>No se programaron actividades relacionadas con este objetivo</v>
      </c>
      <c r="L283" s="26"/>
      <c r="N283" s="20">
        <f t="shared" ref="N283" si="515">+COUNTIF(N284:N288,"=x")+COUNTIF(N284:N288,"=vencida")+COUNTIF(N284:N288,"=cumplida")</f>
        <v>0</v>
      </c>
      <c r="O283" s="21">
        <f t="shared" ref="O283" si="516">+COUNTIF(O284:O288,"=x")+COUNTIF(O284:O288,"=Cumplida")</f>
        <v>0</v>
      </c>
      <c r="P283" s="22" t="str">
        <f t="shared" ref="P283" si="517">IF(N283=0,"No se programaron actividades relacionadas con este objetivo",O283/N283)</f>
        <v>No se programaron actividades relacionadas con este objetivo</v>
      </c>
      <c r="Q283" s="26"/>
      <c r="S283" s="20">
        <f t="shared" ref="S283" si="518">+COUNTIF(S284:S288,"=x")+COUNTIF(S284:S288,"=vencida")+COUNTIF(S284:S288,"=cumplida")</f>
        <v>0</v>
      </c>
      <c r="T283" s="21">
        <f t="shared" ref="T283" si="519">+COUNTIF(T284:T288,"=x")+COUNTIF(T284:T288,"=Cumplida")</f>
        <v>0</v>
      </c>
      <c r="U283" s="22" t="str">
        <f t="shared" ref="U283" si="520">IF(S283=0,"No se programaron actividades relacionadas con este objetivo",T283/S283)</f>
        <v>No se programaron actividades relacionadas con este objetivo</v>
      </c>
      <c r="V283" s="30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  <c r="HX283" s="45"/>
      <c r="HY283" s="45"/>
      <c r="HZ283" s="45"/>
      <c r="IA283" s="45"/>
      <c r="IB283" s="45"/>
      <c r="IC283" s="45"/>
      <c r="ID283" s="45"/>
      <c r="IE283" s="45"/>
      <c r="IF283" s="45"/>
      <c r="IG283" s="45"/>
      <c r="IH283" s="45"/>
      <c r="II283" s="45"/>
      <c r="IJ283" s="45"/>
      <c r="IK283" s="45"/>
      <c r="IL283" s="45"/>
      <c r="IM283" s="45"/>
      <c r="IN283" s="45"/>
      <c r="IO283" s="45"/>
      <c r="IP283" s="45"/>
      <c r="IQ283" s="45"/>
      <c r="IR283" s="45"/>
      <c r="IS283" s="45"/>
      <c r="IT283" s="45"/>
      <c r="IU283" s="45"/>
      <c r="IV283" s="45"/>
      <c r="IW283" s="45"/>
      <c r="IX283" s="45"/>
    </row>
    <row r="284" spans="2:258" x14ac:dyDescent="0.25">
      <c r="B284" s="104"/>
      <c r="C284" s="96" t="s">
        <v>18</v>
      </c>
      <c r="D284" s="97" t="s">
        <v>16</v>
      </c>
      <c r="E284" s="98"/>
      <c r="F284" s="98"/>
      <c r="G284" s="103"/>
      <c r="I284" s="1" t="str">
        <f t="shared" ref="I284:I288" si="521">+IF(AND(G284&lt;=$K$10,G284&gt;0),"x"," ")</f>
        <v xml:space="preserve"> </v>
      </c>
      <c r="J284" s="4"/>
      <c r="K284" s="4"/>
      <c r="L284" s="11"/>
      <c r="N284" s="25" t="str">
        <f t="shared" ref="N284:N288" si="522">+IF(AND(G284&lt;=$P$10,G284&gt;0),IF(G284&lt;=$K$10,IF(J284="x","cumplida","vencida"),"x")," ")</f>
        <v xml:space="preserve"> </v>
      </c>
      <c r="O284" s="4" t="str">
        <f t="shared" ref="O284:O288" si="523">+IF(N284="cumplida","x"," ")</f>
        <v xml:space="preserve"> </v>
      </c>
      <c r="P284" s="4"/>
      <c r="Q284" s="11"/>
      <c r="S284" s="25" t="str">
        <f t="shared" ref="S284:S288" si="524">+IF(N284="cumplida","cumplida",IF(OR(N284="vencida",N284="x"),IF(O284="x","cumplida","vencida"),IF(G284&gt;0,"x","")))</f>
        <v/>
      </c>
      <c r="T284" s="4" t="str">
        <f t="shared" ref="T284:T288" si="525">+IF(S284="cumplida","x"," ")</f>
        <v xml:space="preserve"> </v>
      </c>
      <c r="U284" s="4"/>
      <c r="V284" s="11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  <c r="IB284" s="45"/>
      <c r="IC284" s="45"/>
      <c r="ID284" s="45"/>
      <c r="IE284" s="45"/>
      <c r="IF284" s="45"/>
      <c r="IG284" s="45"/>
      <c r="IH284" s="45"/>
      <c r="II284" s="45"/>
      <c r="IJ284" s="45"/>
      <c r="IK284" s="45"/>
      <c r="IL284" s="45"/>
      <c r="IM284" s="45"/>
      <c r="IN284" s="45"/>
      <c r="IO284" s="45"/>
      <c r="IP284" s="45"/>
      <c r="IQ284" s="45"/>
      <c r="IR284" s="45"/>
      <c r="IS284" s="45"/>
      <c r="IT284" s="45"/>
      <c r="IU284" s="45"/>
      <c r="IV284" s="45"/>
      <c r="IW284" s="45"/>
      <c r="IX284" s="45"/>
    </row>
    <row r="285" spans="2:258" x14ac:dyDescent="0.25">
      <c r="B285" s="104"/>
      <c r="C285" s="96" t="s">
        <v>19</v>
      </c>
      <c r="D285" s="97" t="s">
        <v>21</v>
      </c>
      <c r="E285" s="98"/>
      <c r="F285" s="98"/>
      <c r="G285" s="103"/>
      <c r="I285" s="1" t="str">
        <f t="shared" si="521"/>
        <v xml:space="preserve"> </v>
      </c>
      <c r="J285" s="4"/>
      <c r="K285" s="4"/>
      <c r="L285" s="11"/>
      <c r="N285" s="25" t="str">
        <f t="shared" si="522"/>
        <v xml:space="preserve"> </v>
      </c>
      <c r="O285" s="4" t="str">
        <f t="shared" si="523"/>
        <v xml:space="preserve"> </v>
      </c>
      <c r="P285" s="4"/>
      <c r="Q285" s="11"/>
      <c r="S285" s="25" t="str">
        <f t="shared" si="524"/>
        <v/>
      </c>
      <c r="T285" s="4" t="str">
        <f t="shared" si="525"/>
        <v xml:space="preserve"> </v>
      </c>
      <c r="U285" s="4"/>
      <c r="V285" s="11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  <c r="IB285" s="45"/>
      <c r="IC285" s="45"/>
      <c r="ID285" s="45"/>
      <c r="IE285" s="45"/>
      <c r="IF285" s="45"/>
      <c r="IG285" s="45"/>
      <c r="IH285" s="45"/>
      <c r="II285" s="45"/>
      <c r="IJ285" s="45"/>
      <c r="IK285" s="45"/>
      <c r="IL285" s="45"/>
      <c r="IM285" s="45"/>
      <c r="IN285" s="45"/>
      <c r="IO285" s="45"/>
      <c r="IP285" s="45"/>
      <c r="IQ285" s="45"/>
      <c r="IR285" s="45"/>
      <c r="IS285" s="45"/>
      <c r="IT285" s="45"/>
      <c r="IU285" s="45"/>
      <c r="IV285" s="45"/>
      <c r="IW285" s="45"/>
      <c r="IX285" s="45"/>
    </row>
    <row r="286" spans="2:258" x14ac:dyDescent="0.25">
      <c r="B286" s="104"/>
      <c r="C286" s="96" t="s">
        <v>20</v>
      </c>
      <c r="D286" s="97" t="s">
        <v>22</v>
      </c>
      <c r="E286" s="98"/>
      <c r="F286" s="98"/>
      <c r="G286" s="103"/>
      <c r="I286" s="1" t="str">
        <f t="shared" si="521"/>
        <v xml:space="preserve"> </v>
      </c>
      <c r="J286" s="4"/>
      <c r="K286" s="4"/>
      <c r="L286" s="11"/>
      <c r="N286" s="25" t="str">
        <f t="shared" si="522"/>
        <v xml:space="preserve"> </v>
      </c>
      <c r="O286" s="4" t="str">
        <f t="shared" si="523"/>
        <v xml:space="preserve"> </v>
      </c>
      <c r="P286" s="4"/>
      <c r="Q286" s="11"/>
      <c r="S286" s="25" t="str">
        <f t="shared" si="524"/>
        <v/>
      </c>
      <c r="T286" s="4" t="str">
        <f t="shared" si="525"/>
        <v xml:space="preserve"> </v>
      </c>
      <c r="U286" s="4"/>
      <c r="V286" s="11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  <c r="ID286" s="45"/>
      <c r="IE286" s="45"/>
      <c r="IF286" s="45"/>
      <c r="IG286" s="45"/>
      <c r="IH286" s="45"/>
      <c r="II286" s="45"/>
      <c r="IJ286" s="45"/>
      <c r="IK286" s="45"/>
      <c r="IL286" s="45"/>
      <c r="IM286" s="45"/>
      <c r="IN286" s="45"/>
      <c r="IO286" s="45"/>
      <c r="IP286" s="45"/>
      <c r="IQ286" s="45"/>
      <c r="IR286" s="45"/>
      <c r="IS286" s="45"/>
      <c r="IT286" s="45"/>
      <c r="IU286" s="45"/>
      <c r="IV286" s="45"/>
      <c r="IW286" s="45"/>
      <c r="IX286" s="45"/>
    </row>
    <row r="287" spans="2:258" x14ac:dyDescent="0.25">
      <c r="B287" s="104"/>
      <c r="C287" s="96" t="s">
        <v>12</v>
      </c>
      <c r="D287" s="101" t="s">
        <v>12</v>
      </c>
      <c r="E287" s="98"/>
      <c r="F287" s="98"/>
      <c r="G287" s="103"/>
      <c r="I287" s="1" t="str">
        <f t="shared" si="521"/>
        <v xml:space="preserve"> </v>
      </c>
      <c r="J287" s="4"/>
      <c r="K287" s="4"/>
      <c r="L287" s="11"/>
      <c r="N287" s="25" t="str">
        <f t="shared" si="522"/>
        <v xml:space="preserve"> </v>
      </c>
      <c r="O287" s="4" t="str">
        <f t="shared" si="523"/>
        <v xml:space="preserve"> </v>
      </c>
      <c r="P287" s="4"/>
      <c r="Q287" s="11"/>
      <c r="S287" s="25" t="str">
        <f t="shared" si="524"/>
        <v/>
      </c>
      <c r="T287" s="4" t="str">
        <f t="shared" si="525"/>
        <v xml:space="preserve"> </v>
      </c>
      <c r="U287" s="4"/>
      <c r="V287" s="11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  <c r="HX287" s="45"/>
      <c r="HY287" s="45"/>
      <c r="HZ287" s="45"/>
      <c r="IA287" s="45"/>
      <c r="IB287" s="45"/>
      <c r="IC287" s="45"/>
      <c r="ID287" s="45"/>
      <c r="IE287" s="45"/>
      <c r="IF287" s="45"/>
      <c r="IG287" s="45"/>
      <c r="IH287" s="45"/>
      <c r="II287" s="45"/>
      <c r="IJ287" s="45"/>
      <c r="IK287" s="45"/>
      <c r="IL287" s="45"/>
      <c r="IM287" s="45"/>
      <c r="IN287" s="45"/>
      <c r="IO287" s="45"/>
      <c r="IP287" s="45"/>
      <c r="IQ287" s="45"/>
      <c r="IR287" s="45"/>
      <c r="IS287" s="45"/>
      <c r="IT287" s="45"/>
      <c r="IU287" s="45"/>
      <c r="IV287" s="45"/>
      <c r="IW287" s="45"/>
      <c r="IX287" s="45"/>
    </row>
    <row r="288" spans="2:258" x14ac:dyDescent="0.25">
      <c r="B288" s="104"/>
      <c r="C288" s="100"/>
      <c r="D288" s="101"/>
      <c r="E288" s="98"/>
      <c r="F288" s="98"/>
      <c r="G288" s="103"/>
      <c r="I288" s="1" t="str">
        <f t="shared" si="521"/>
        <v xml:space="preserve"> </v>
      </c>
      <c r="J288" s="4"/>
      <c r="K288" s="4"/>
      <c r="L288" s="11"/>
      <c r="N288" s="25" t="str">
        <f t="shared" si="522"/>
        <v xml:space="preserve"> </v>
      </c>
      <c r="O288" s="4" t="str">
        <f t="shared" si="523"/>
        <v xml:space="preserve"> </v>
      </c>
      <c r="P288" s="4"/>
      <c r="Q288" s="11"/>
      <c r="S288" s="25" t="str">
        <f t="shared" si="524"/>
        <v/>
      </c>
      <c r="T288" s="4" t="str">
        <f t="shared" si="525"/>
        <v xml:space="preserve"> </v>
      </c>
      <c r="U288" s="4"/>
      <c r="V288" s="11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  <c r="IB288" s="45"/>
      <c r="IC288" s="45"/>
      <c r="ID288" s="45"/>
      <c r="IE288" s="45"/>
      <c r="IF288" s="45"/>
      <c r="IG288" s="45"/>
      <c r="IH288" s="45"/>
      <c r="II288" s="45"/>
      <c r="IJ288" s="45"/>
      <c r="IK288" s="45"/>
      <c r="IL288" s="45"/>
      <c r="IM288" s="45"/>
      <c r="IN288" s="45"/>
      <c r="IO288" s="45"/>
      <c r="IP288" s="45"/>
      <c r="IQ288" s="45"/>
      <c r="IR288" s="45"/>
      <c r="IS288" s="45"/>
      <c r="IT288" s="45"/>
      <c r="IU288" s="45"/>
      <c r="IV288" s="45"/>
      <c r="IW288" s="45"/>
      <c r="IX288" s="45"/>
    </row>
    <row r="289" spans="2:258" ht="25.5" x14ac:dyDescent="0.25">
      <c r="B289" s="91" t="s">
        <v>37</v>
      </c>
      <c r="C289" s="92">
        <v>1</v>
      </c>
      <c r="D289" s="93" t="s">
        <v>23</v>
      </c>
      <c r="E289" s="94"/>
      <c r="F289" s="94"/>
      <c r="G289" s="102"/>
      <c r="I289" s="20">
        <f t="shared" ref="I289" si="526">+COUNTIF(I290:I294,"=x")+COUNTIF(I290:I294,"=vencida")+COUNTIF(I290:I294,"=cumplida")</f>
        <v>0</v>
      </c>
      <c r="J289" s="21">
        <f t="shared" ref="J289" si="527">+COUNTIF(J290:J294,"=x")</f>
        <v>0</v>
      </c>
      <c r="K289" s="22" t="str">
        <f t="shared" ref="K289" si="528">IFERROR(+J289/I289,"No se programaron actividades relacionadas con este objetivo")</f>
        <v>No se programaron actividades relacionadas con este objetivo</v>
      </c>
      <c r="L289" s="26"/>
      <c r="N289" s="20">
        <f t="shared" ref="N289" si="529">+COUNTIF(N290:N294,"=x")+COUNTIF(N290:N294,"=vencida")+COUNTIF(N290:N294,"=cumplida")</f>
        <v>0</v>
      </c>
      <c r="O289" s="21">
        <f t="shared" ref="O289" si="530">+COUNTIF(O290:O294,"=x")+COUNTIF(O290:O294,"=Cumplida")</f>
        <v>0</v>
      </c>
      <c r="P289" s="22" t="str">
        <f t="shared" ref="P289" si="531">IF(N289=0,"No se programaron actividades relacionadas con este objetivo",O289/N289)</f>
        <v>No se programaron actividades relacionadas con este objetivo</v>
      </c>
      <c r="Q289" s="26"/>
      <c r="S289" s="20">
        <f t="shared" ref="S289" si="532">+COUNTIF(S290:S294,"=x")+COUNTIF(S290:S294,"=vencida")+COUNTIF(S290:S294,"=cumplida")</f>
        <v>0</v>
      </c>
      <c r="T289" s="21">
        <f t="shared" ref="T289" si="533">+COUNTIF(T290:T294,"=x")+COUNTIF(T290:T294,"=Cumplida")</f>
        <v>0</v>
      </c>
      <c r="U289" s="22" t="str">
        <f t="shared" ref="U289" si="534">IF(S289=0,"No se programaron actividades relacionadas con este objetivo",T289/S289)</f>
        <v>No se programaron actividades relacionadas con este objetivo</v>
      </c>
      <c r="V289" s="30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  <c r="HX289" s="45"/>
      <c r="HY289" s="45"/>
      <c r="HZ289" s="45"/>
      <c r="IA289" s="45"/>
      <c r="IB289" s="45"/>
      <c r="IC289" s="45"/>
      <c r="ID289" s="45"/>
      <c r="IE289" s="45"/>
      <c r="IF289" s="45"/>
      <c r="IG289" s="45"/>
      <c r="IH289" s="45"/>
      <c r="II289" s="45"/>
      <c r="IJ289" s="45"/>
      <c r="IK289" s="45"/>
      <c r="IL289" s="45"/>
      <c r="IM289" s="45"/>
      <c r="IN289" s="45"/>
      <c r="IO289" s="45"/>
      <c r="IP289" s="45"/>
      <c r="IQ289" s="45"/>
      <c r="IR289" s="45"/>
      <c r="IS289" s="45"/>
      <c r="IT289" s="45"/>
      <c r="IU289" s="45"/>
      <c r="IV289" s="45"/>
      <c r="IW289" s="45"/>
      <c r="IX289" s="45"/>
    </row>
    <row r="290" spans="2:258" x14ac:dyDescent="0.25">
      <c r="B290" s="104"/>
      <c r="C290" s="96" t="s">
        <v>13</v>
      </c>
      <c r="D290" s="97" t="s">
        <v>24</v>
      </c>
      <c r="E290" s="98"/>
      <c r="F290" s="98"/>
      <c r="G290" s="103"/>
      <c r="I290" s="1" t="str">
        <f t="shared" ref="I290:I294" si="535">+IF(AND(G290&lt;=$K$10,G290&gt;0),"x"," ")</f>
        <v xml:space="preserve"> </v>
      </c>
      <c r="J290" s="4"/>
      <c r="K290" s="4"/>
      <c r="L290" s="11"/>
      <c r="N290" s="25" t="str">
        <f t="shared" ref="N290:N294" si="536">+IF(AND(G290&lt;=$P$10,G290&gt;0),IF(G290&lt;=$K$10,IF(J290="x","cumplida","vencida"),"x")," ")</f>
        <v xml:space="preserve"> </v>
      </c>
      <c r="O290" s="4" t="str">
        <f t="shared" ref="O290:O294" si="537">+IF(N290="cumplida","x"," ")</f>
        <v xml:space="preserve"> </v>
      </c>
      <c r="P290" s="4"/>
      <c r="Q290" s="11"/>
      <c r="S290" s="25" t="str">
        <f t="shared" ref="S290:S294" si="538">+IF(N290="cumplida","cumplida",IF(OR(N290="vencida",N290="x"),IF(O290="x","cumplida","vencida"),IF(G290&gt;0,"x","")))</f>
        <v/>
      </c>
      <c r="T290" s="4" t="str">
        <f t="shared" ref="T290:T294" si="539">+IF(S290="cumplida","x"," ")</f>
        <v xml:space="preserve"> </v>
      </c>
      <c r="U290" s="4"/>
      <c r="V290" s="11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  <c r="IB290" s="45"/>
      <c r="IC290" s="45"/>
      <c r="ID290" s="45"/>
      <c r="IE290" s="45"/>
      <c r="IF290" s="45"/>
      <c r="IG290" s="45"/>
      <c r="IH290" s="45"/>
      <c r="II290" s="45"/>
      <c r="IJ290" s="45"/>
      <c r="IK290" s="45"/>
      <c r="IL290" s="45"/>
      <c r="IM290" s="45"/>
      <c r="IN290" s="45"/>
      <c r="IO290" s="45"/>
      <c r="IP290" s="45"/>
      <c r="IQ290" s="45"/>
      <c r="IR290" s="45"/>
      <c r="IS290" s="45"/>
      <c r="IT290" s="45"/>
      <c r="IU290" s="45"/>
      <c r="IV290" s="45"/>
      <c r="IW290" s="45"/>
      <c r="IX290" s="45"/>
    </row>
    <row r="291" spans="2:258" x14ac:dyDescent="0.25">
      <c r="B291" s="104"/>
      <c r="C291" s="96" t="s">
        <v>14</v>
      </c>
      <c r="D291" s="97" t="s">
        <v>25</v>
      </c>
      <c r="E291" s="98"/>
      <c r="F291" s="98"/>
      <c r="G291" s="103"/>
      <c r="I291" s="1" t="str">
        <f t="shared" si="535"/>
        <v xml:space="preserve"> </v>
      </c>
      <c r="J291" s="4"/>
      <c r="K291" s="4"/>
      <c r="L291" s="11"/>
      <c r="N291" s="25" t="str">
        <f t="shared" si="536"/>
        <v xml:space="preserve"> </v>
      </c>
      <c r="O291" s="4" t="str">
        <f t="shared" si="537"/>
        <v xml:space="preserve"> </v>
      </c>
      <c r="P291" s="4"/>
      <c r="Q291" s="11"/>
      <c r="S291" s="25" t="str">
        <f t="shared" si="538"/>
        <v/>
      </c>
      <c r="T291" s="4" t="str">
        <f t="shared" si="539"/>
        <v xml:space="preserve"> </v>
      </c>
      <c r="U291" s="4"/>
      <c r="V291" s="11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  <c r="HX291" s="45"/>
      <c r="HY291" s="45"/>
      <c r="HZ291" s="45"/>
      <c r="IA291" s="45"/>
      <c r="IB291" s="45"/>
      <c r="IC291" s="45"/>
      <c r="ID291" s="45"/>
      <c r="IE291" s="45"/>
      <c r="IF291" s="45"/>
      <c r="IG291" s="45"/>
      <c r="IH291" s="45"/>
      <c r="II291" s="45"/>
      <c r="IJ291" s="45"/>
      <c r="IK291" s="45"/>
      <c r="IL291" s="45"/>
      <c r="IM291" s="45"/>
      <c r="IN291" s="45"/>
      <c r="IO291" s="45"/>
      <c r="IP291" s="45"/>
      <c r="IQ291" s="45"/>
      <c r="IR291" s="45"/>
      <c r="IS291" s="45"/>
      <c r="IT291" s="45"/>
      <c r="IU291" s="45"/>
      <c r="IV291" s="45"/>
      <c r="IW291" s="45"/>
      <c r="IX291" s="45"/>
    </row>
    <row r="292" spans="2:258" x14ac:dyDescent="0.25">
      <c r="B292" s="104"/>
      <c r="C292" s="96" t="s">
        <v>15</v>
      </c>
      <c r="D292" s="97" t="s">
        <v>26</v>
      </c>
      <c r="E292" s="98"/>
      <c r="F292" s="98"/>
      <c r="G292" s="103"/>
      <c r="I292" s="1" t="str">
        <f t="shared" si="535"/>
        <v xml:space="preserve"> </v>
      </c>
      <c r="J292" s="4"/>
      <c r="K292" s="4"/>
      <c r="L292" s="11"/>
      <c r="N292" s="25" t="str">
        <f t="shared" si="536"/>
        <v xml:space="preserve"> </v>
      </c>
      <c r="O292" s="4" t="str">
        <f t="shared" si="537"/>
        <v xml:space="preserve"> </v>
      </c>
      <c r="P292" s="4"/>
      <c r="Q292" s="11"/>
      <c r="S292" s="25" t="str">
        <f t="shared" si="538"/>
        <v/>
      </c>
      <c r="T292" s="4" t="str">
        <f t="shared" si="539"/>
        <v xml:space="preserve"> </v>
      </c>
      <c r="U292" s="4"/>
      <c r="V292" s="11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  <c r="IB292" s="45"/>
      <c r="IC292" s="45"/>
      <c r="ID292" s="45"/>
      <c r="IE292" s="45"/>
      <c r="IF292" s="45"/>
      <c r="IG292" s="45"/>
      <c r="IH292" s="45"/>
      <c r="II292" s="45"/>
      <c r="IJ292" s="45"/>
      <c r="IK292" s="45"/>
      <c r="IL292" s="45"/>
      <c r="IM292" s="45"/>
      <c r="IN292" s="45"/>
      <c r="IO292" s="45"/>
      <c r="IP292" s="45"/>
      <c r="IQ292" s="45"/>
      <c r="IR292" s="45"/>
      <c r="IS292" s="45"/>
      <c r="IT292" s="45"/>
      <c r="IU292" s="45"/>
      <c r="IV292" s="45"/>
      <c r="IW292" s="45"/>
      <c r="IX292" s="45"/>
    </row>
    <row r="293" spans="2:258" x14ac:dyDescent="0.25">
      <c r="B293" s="104"/>
      <c r="C293" s="100" t="s">
        <v>12</v>
      </c>
      <c r="D293" s="101" t="s">
        <v>12</v>
      </c>
      <c r="E293" s="98"/>
      <c r="F293" s="98"/>
      <c r="G293" s="103"/>
      <c r="I293" s="1" t="str">
        <f t="shared" si="535"/>
        <v xml:space="preserve"> </v>
      </c>
      <c r="J293" s="4"/>
      <c r="K293" s="4"/>
      <c r="L293" s="11"/>
      <c r="N293" s="25" t="str">
        <f t="shared" si="536"/>
        <v xml:space="preserve"> </v>
      </c>
      <c r="O293" s="4" t="str">
        <f t="shared" si="537"/>
        <v xml:space="preserve"> </v>
      </c>
      <c r="P293" s="4"/>
      <c r="Q293" s="11"/>
      <c r="S293" s="25" t="str">
        <f t="shared" si="538"/>
        <v/>
      </c>
      <c r="T293" s="4" t="str">
        <f t="shared" si="539"/>
        <v xml:space="preserve"> </v>
      </c>
      <c r="U293" s="4"/>
      <c r="V293" s="11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  <c r="HX293" s="45"/>
      <c r="HY293" s="45"/>
      <c r="HZ293" s="45"/>
      <c r="IA293" s="45"/>
      <c r="IB293" s="45"/>
      <c r="IC293" s="45"/>
      <c r="ID293" s="45"/>
      <c r="IE293" s="45"/>
      <c r="IF293" s="45"/>
      <c r="IG293" s="45"/>
      <c r="IH293" s="45"/>
      <c r="II293" s="45"/>
      <c r="IJ293" s="45"/>
      <c r="IK293" s="45"/>
      <c r="IL293" s="45"/>
      <c r="IM293" s="45"/>
      <c r="IN293" s="45"/>
      <c r="IO293" s="45"/>
      <c r="IP293" s="45"/>
      <c r="IQ293" s="45"/>
      <c r="IR293" s="45"/>
      <c r="IS293" s="45"/>
      <c r="IT293" s="45"/>
      <c r="IU293" s="45"/>
      <c r="IV293" s="45"/>
      <c r="IW293" s="45"/>
      <c r="IX293" s="45"/>
    </row>
    <row r="294" spans="2:258" x14ac:dyDescent="0.25">
      <c r="B294" s="104"/>
      <c r="C294" s="100"/>
      <c r="D294" s="101"/>
      <c r="E294" s="98"/>
      <c r="F294" s="98"/>
      <c r="G294" s="103"/>
      <c r="I294" s="1" t="str">
        <f t="shared" si="535"/>
        <v xml:space="preserve"> </v>
      </c>
      <c r="J294" s="4"/>
      <c r="K294" s="4"/>
      <c r="L294" s="11"/>
      <c r="N294" s="25" t="str">
        <f t="shared" si="536"/>
        <v xml:space="preserve"> </v>
      </c>
      <c r="O294" s="4" t="str">
        <f t="shared" si="537"/>
        <v xml:space="preserve"> </v>
      </c>
      <c r="P294" s="4"/>
      <c r="Q294" s="11"/>
      <c r="S294" s="25" t="str">
        <f t="shared" si="538"/>
        <v/>
      </c>
      <c r="T294" s="4" t="str">
        <f t="shared" si="539"/>
        <v xml:space="preserve"> </v>
      </c>
      <c r="U294" s="4"/>
      <c r="V294" s="11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  <c r="IB294" s="45"/>
      <c r="IC294" s="45"/>
      <c r="ID294" s="45"/>
      <c r="IE294" s="45"/>
      <c r="IF294" s="45"/>
      <c r="IG294" s="45"/>
      <c r="IH294" s="45"/>
      <c r="II294" s="45"/>
      <c r="IJ294" s="45"/>
      <c r="IK294" s="45"/>
      <c r="IL294" s="45"/>
      <c r="IM294" s="45"/>
      <c r="IN294" s="45"/>
      <c r="IO294" s="45"/>
      <c r="IP294" s="45"/>
      <c r="IQ294" s="45"/>
      <c r="IR294" s="45"/>
      <c r="IS294" s="45"/>
      <c r="IT294" s="45"/>
      <c r="IU294" s="45"/>
      <c r="IV294" s="45"/>
      <c r="IW294" s="45"/>
      <c r="IX294" s="45"/>
    </row>
    <row r="295" spans="2:258" ht="25.5" x14ac:dyDescent="0.25">
      <c r="B295" s="104"/>
      <c r="C295" s="92">
        <v>2</v>
      </c>
      <c r="D295" s="93" t="s">
        <v>17</v>
      </c>
      <c r="E295" s="94"/>
      <c r="F295" s="94"/>
      <c r="G295" s="102"/>
      <c r="I295" s="20">
        <f t="shared" ref="I295" si="540">+COUNTIF(I296:I300,"=x")+COUNTIF(I296:I300,"=vencida")+COUNTIF(I296:I300,"=cumplida")</f>
        <v>0</v>
      </c>
      <c r="J295" s="21">
        <f t="shared" ref="J295" si="541">+COUNTIF(J296:J300,"=x")</f>
        <v>0</v>
      </c>
      <c r="K295" s="22" t="str">
        <f t="shared" ref="K295" si="542">IFERROR(+J295/I295,"No se programaron actividades relacionadas con este objetivo")</f>
        <v>No se programaron actividades relacionadas con este objetivo</v>
      </c>
      <c r="L295" s="26"/>
      <c r="N295" s="20">
        <f t="shared" ref="N295" si="543">+COUNTIF(N296:N300,"=x")+COUNTIF(N296:N300,"=vencida")+COUNTIF(N296:N300,"=cumplida")</f>
        <v>0</v>
      </c>
      <c r="O295" s="21">
        <f t="shared" ref="O295" si="544">+COUNTIF(O296:O300,"=x")+COUNTIF(O296:O300,"=Cumplida")</f>
        <v>0</v>
      </c>
      <c r="P295" s="22" t="str">
        <f t="shared" ref="P295" si="545">IF(N295=0,"No se programaron actividades relacionadas con este objetivo",O295/N295)</f>
        <v>No se programaron actividades relacionadas con este objetivo</v>
      </c>
      <c r="Q295" s="26"/>
      <c r="S295" s="20">
        <f t="shared" ref="S295" si="546">+COUNTIF(S296:S300,"=x")+COUNTIF(S296:S300,"=vencida")+COUNTIF(S296:S300,"=cumplida")</f>
        <v>0</v>
      </c>
      <c r="T295" s="21">
        <f t="shared" ref="T295" si="547">+COUNTIF(T296:T300,"=x")+COUNTIF(T296:T300,"=Cumplida")</f>
        <v>0</v>
      </c>
      <c r="U295" s="22" t="str">
        <f t="shared" ref="U295" si="548">IF(S295=0,"No se programaron actividades relacionadas con este objetivo",T295/S295)</f>
        <v>No se programaron actividades relacionadas con este objetivo</v>
      </c>
      <c r="V295" s="30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  <c r="HZ295" s="45"/>
      <c r="IA295" s="45"/>
      <c r="IB295" s="45"/>
      <c r="IC295" s="45"/>
      <c r="ID295" s="45"/>
      <c r="IE295" s="45"/>
      <c r="IF295" s="45"/>
      <c r="IG295" s="45"/>
      <c r="IH295" s="45"/>
      <c r="II295" s="45"/>
      <c r="IJ295" s="45"/>
      <c r="IK295" s="45"/>
      <c r="IL295" s="45"/>
      <c r="IM295" s="45"/>
      <c r="IN295" s="45"/>
      <c r="IO295" s="45"/>
      <c r="IP295" s="45"/>
      <c r="IQ295" s="45"/>
      <c r="IR295" s="45"/>
      <c r="IS295" s="45"/>
      <c r="IT295" s="45"/>
      <c r="IU295" s="45"/>
      <c r="IV295" s="45"/>
      <c r="IW295" s="45"/>
      <c r="IX295" s="45"/>
    </row>
    <row r="296" spans="2:258" x14ac:dyDescent="0.25">
      <c r="B296" s="104"/>
      <c r="C296" s="96" t="s">
        <v>18</v>
      </c>
      <c r="D296" s="97" t="s">
        <v>16</v>
      </c>
      <c r="E296" s="98"/>
      <c r="F296" s="98"/>
      <c r="G296" s="103"/>
      <c r="I296" s="1" t="str">
        <f t="shared" ref="I296:I300" si="549">+IF(AND(G296&lt;=$K$10,G296&gt;0),"x"," ")</f>
        <v xml:space="preserve"> </v>
      </c>
      <c r="J296" s="4"/>
      <c r="K296" s="4"/>
      <c r="L296" s="11"/>
      <c r="N296" s="25" t="str">
        <f t="shared" ref="N296:N300" si="550">+IF(AND(G296&lt;=$P$10,G296&gt;0),IF(G296&lt;=$K$10,IF(J296="x","cumplida","vencida"),"x")," ")</f>
        <v xml:space="preserve"> </v>
      </c>
      <c r="O296" s="4" t="str">
        <f t="shared" ref="O296:O300" si="551">+IF(N296="cumplida","x"," ")</f>
        <v xml:space="preserve"> </v>
      </c>
      <c r="P296" s="4"/>
      <c r="Q296" s="11"/>
      <c r="S296" s="25" t="str">
        <f t="shared" ref="S296:S300" si="552">+IF(N296="cumplida","cumplida",IF(OR(N296="vencida",N296="x"),IF(O296="x","cumplida","vencida"),IF(G296&gt;0,"x","")))</f>
        <v/>
      </c>
      <c r="T296" s="4" t="str">
        <f t="shared" ref="T296:T300" si="553">+IF(S296="cumplida","x"," ")</f>
        <v xml:space="preserve"> </v>
      </c>
      <c r="U296" s="4"/>
      <c r="V296" s="11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  <c r="IE296" s="45"/>
      <c r="IF296" s="45"/>
      <c r="IG296" s="45"/>
      <c r="IH296" s="45"/>
      <c r="II296" s="45"/>
      <c r="IJ296" s="45"/>
      <c r="IK296" s="45"/>
      <c r="IL296" s="45"/>
      <c r="IM296" s="45"/>
      <c r="IN296" s="45"/>
      <c r="IO296" s="45"/>
      <c r="IP296" s="45"/>
      <c r="IQ296" s="45"/>
      <c r="IR296" s="45"/>
      <c r="IS296" s="45"/>
      <c r="IT296" s="45"/>
      <c r="IU296" s="45"/>
      <c r="IV296" s="45"/>
      <c r="IW296" s="45"/>
      <c r="IX296" s="45"/>
    </row>
    <row r="297" spans="2:258" x14ac:dyDescent="0.25">
      <c r="B297" s="104"/>
      <c r="C297" s="96" t="s">
        <v>19</v>
      </c>
      <c r="D297" s="97" t="s">
        <v>21</v>
      </c>
      <c r="E297" s="98"/>
      <c r="F297" s="98"/>
      <c r="G297" s="103"/>
      <c r="I297" s="1" t="str">
        <f t="shared" si="549"/>
        <v xml:space="preserve"> </v>
      </c>
      <c r="J297" s="4"/>
      <c r="K297" s="4"/>
      <c r="L297" s="11"/>
      <c r="N297" s="25" t="str">
        <f t="shared" si="550"/>
        <v xml:space="preserve"> </v>
      </c>
      <c r="O297" s="4" t="str">
        <f t="shared" si="551"/>
        <v xml:space="preserve"> </v>
      </c>
      <c r="P297" s="4"/>
      <c r="Q297" s="11"/>
      <c r="S297" s="25" t="str">
        <f t="shared" si="552"/>
        <v/>
      </c>
      <c r="T297" s="4" t="str">
        <f t="shared" si="553"/>
        <v xml:space="preserve"> </v>
      </c>
      <c r="U297" s="4"/>
      <c r="V297" s="11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  <c r="IE297" s="45"/>
      <c r="IF297" s="45"/>
      <c r="IG297" s="45"/>
      <c r="IH297" s="45"/>
      <c r="II297" s="45"/>
      <c r="IJ297" s="45"/>
      <c r="IK297" s="45"/>
      <c r="IL297" s="45"/>
      <c r="IM297" s="45"/>
      <c r="IN297" s="45"/>
      <c r="IO297" s="45"/>
      <c r="IP297" s="45"/>
      <c r="IQ297" s="45"/>
      <c r="IR297" s="45"/>
      <c r="IS297" s="45"/>
      <c r="IT297" s="45"/>
      <c r="IU297" s="45"/>
      <c r="IV297" s="45"/>
      <c r="IW297" s="45"/>
      <c r="IX297" s="45"/>
    </row>
    <row r="298" spans="2:258" x14ac:dyDescent="0.25">
      <c r="B298" s="104"/>
      <c r="C298" s="96" t="s">
        <v>20</v>
      </c>
      <c r="D298" s="97" t="s">
        <v>22</v>
      </c>
      <c r="E298" s="98"/>
      <c r="F298" s="98"/>
      <c r="G298" s="103"/>
      <c r="I298" s="1" t="str">
        <f t="shared" si="549"/>
        <v xml:space="preserve"> </v>
      </c>
      <c r="J298" s="4"/>
      <c r="K298" s="4"/>
      <c r="L298" s="11"/>
      <c r="N298" s="25" t="str">
        <f t="shared" si="550"/>
        <v xml:space="preserve"> </v>
      </c>
      <c r="O298" s="4" t="str">
        <f t="shared" si="551"/>
        <v xml:space="preserve"> </v>
      </c>
      <c r="P298" s="4"/>
      <c r="Q298" s="11"/>
      <c r="S298" s="25" t="str">
        <f t="shared" si="552"/>
        <v/>
      </c>
      <c r="T298" s="4" t="str">
        <f t="shared" si="553"/>
        <v xml:space="preserve"> </v>
      </c>
      <c r="U298" s="4"/>
      <c r="V298" s="11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  <c r="IB298" s="45"/>
      <c r="IC298" s="45"/>
      <c r="ID298" s="45"/>
      <c r="IE298" s="45"/>
      <c r="IF298" s="45"/>
      <c r="IG298" s="45"/>
      <c r="IH298" s="45"/>
      <c r="II298" s="45"/>
      <c r="IJ298" s="45"/>
      <c r="IK298" s="45"/>
      <c r="IL298" s="45"/>
      <c r="IM298" s="45"/>
      <c r="IN298" s="45"/>
      <c r="IO298" s="45"/>
      <c r="IP298" s="45"/>
      <c r="IQ298" s="45"/>
      <c r="IR298" s="45"/>
      <c r="IS298" s="45"/>
      <c r="IT298" s="45"/>
      <c r="IU298" s="45"/>
      <c r="IV298" s="45"/>
      <c r="IW298" s="45"/>
      <c r="IX298" s="45"/>
    </row>
    <row r="299" spans="2:258" x14ac:dyDescent="0.25">
      <c r="B299" s="104"/>
      <c r="C299" s="96" t="s">
        <v>12</v>
      </c>
      <c r="D299" s="101" t="s">
        <v>12</v>
      </c>
      <c r="E299" s="98"/>
      <c r="F299" s="98"/>
      <c r="G299" s="103"/>
      <c r="I299" s="1" t="str">
        <f t="shared" si="549"/>
        <v xml:space="preserve"> </v>
      </c>
      <c r="J299" s="4"/>
      <c r="K299" s="4"/>
      <c r="L299" s="11"/>
      <c r="N299" s="25" t="str">
        <f t="shared" si="550"/>
        <v xml:space="preserve"> </v>
      </c>
      <c r="O299" s="4" t="str">
        <f t="shared" si="551"/>
        <v xml:space="preserve"> </v>
      </c>
      <c r="P299" s="4"/>
      <c r="Q299" s="11"/>
      <c r="S299" s="25" t="str">
        <f t="shared" si="552"/>
        <v/>
      </c>
      <c r="T299" s="4" t="str">
        <f t="shared" si="553"/>
        <v xml:space="preserve"> </v>
      </c>
      <c r="U299" s="4"/>
      <c r="V299" s="11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  <c r="IB299" s="45"/>
      <c r="IC299" s="45"/>
      <c r="ID299" s="45"/>
      <c r="IE299" s="45"/>
      <c r="IF299" s="45"/>
      <c r="IG299" s="45"/>
      <c r="IH299" s="45"/>
      <c r="II299" s="45"/>
      <c r="IJ299" s="45"/>
      <c r="IK299" s="45"/>
      <c r="IL299" s="45"/>
      <c r="IM299" s="45"/>
      <c r="IN299" s="45"/>
      <c r="IO299" s="45"/>
      <c r="IP299" s="45"/>
      <c r="IQ299" s="45"/>
      <c r="IR299" s="45"/>
      <c r="IS299" s="45"/>
      <c r="IT299" s="45"/>
      <c r="IU299" s="45"/>
      <c r="IV299" s="45"/>
      <c r="IW299" s="45"/>
      <c r="IX299" s="45"/>
    </row>
    <row r="300" spans="2:258" x14ac:dyDescent="0.25">
      <c r="B300" s="104"/>
      <c r="C300" s="100"/>
      <c r="D300" s="101"/>
      <c r="E300" s="98"/>
      <c r="F300" s="98"/>
      <c r="G300" s="103"/>
      <c r="I300" s="1" t="str">
        <f t="shared" si="549"/>
        <v xml:space="preserve"> </v>
      </c>
      <c r="J300" s="4"/>
      <c r="K300" s="4"/>
      <c r="L300" s="11"/>
      <c r="N300" s="25" t="str">
        <f t="shared" si="550"/>
        <v xml:space="preserve"> </v>
      </c>
      <c r="O300" s="4" t="str">
        <f t="shared" si="551"/>
        <v xml:space="preserve"> </v>
      </c>
      <c r="P300" s="4"/>
      <c r="Q300" s="11"/>
      <c r="S300" s="25" t="str">
        <f t="shared" si="552"/>
        <v/>
      </c>
      <c r="T300" s="4" t="str">
        <f t="shared" si="553"/>
        <v xml:space="preserve"> </v>
      </c>
      <c r="U300" s="4"/>
      <c r="V300" s="11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  <c r="IM300" s="45"/>
      <c r="IN300" s="45"/>
      <c r="IO300" s="45"/>
      <c r="IP300" s="45"/>
      <c r="IQ300" s="45"/>
      <c r="IR300" s="45"/>
      <c r="IS300" s="45"/>
      <c r="IT300" s="45"/>
      <c r="IU300" s="45"/>
      <c r="IV300" s="45"/>
      <c r="IW300" s="45"/>
      <c r="IX300" s="45"/>
    </row>
    <row r="301" spans="2:258" ht="25.5" x14ac:dyDescent="0.25">
      <c r="B301" s="91" t="s">
        <v>38</v>
      </c>
      <c r="C301" s="92">
        <v>1</v>
      </c>
      <c r="D301" s="93" t="s">
        <v>23</v>
      </c>
      <c r="E301" s="94"/>
      <c r="F301" s="94"/>
      <c r="G301" s="102"/>
      <c r="I301" s="20">
        <f t="shared" ref="I301" si="554">+COUNTIF(I302:I306,"=x")+COUNTIF(I302:I306,"=vencida")+COUNTIF(I302:I306,"=cumplida")</f>
        <v>0</v>
      </c>
      <c r="J301" s="21">
        <f t="shared" ref="J301" si="555">+COUNTIF(J302:J306,"=x")</f>
        <v>0</v>
      </c>
      <c r="K301" s="22" t="str">
        <f t="shared" ref="K301" si="556">IFERROR(+J301/I301,"No se programaron actividades relacionadas con este objetivo")</f>
        <v>No se programaron actividades relacionadas con este objetivo</v>
      </c>
      <c r="L301" s="26"/>
      <c r="N301" s="20">
        <f t="shared" ref="N301" si="557">+COUNTIF(N302:N306,"=x")+COUNTIF(N302:N306,"=vencida")+COUNTIF(N302:N306,"=cumplida")</f>
        <v>0</v>
      </c>
      <c r="O301" s="21">
        <f t="shared" ref="O301" si="558">+COUNTIF(O302:O306,"=x")+COUNTIF(O302:O306,"=Cumplida")</f>
        <v>0</v>
      </c>
      <c r="P301" s="22" t="str">
        <f t="shared" ref="P301" si="559">IF(N301=0,"No se programaron actividades relacionadas con este objetivo",O301/N301)</f>
        <v>No se programaron actividades relacionadas con este objetivo</v>
      </c>
      <c r="Q301" s="26"/>
      <c r="S301" s="20">
        <f t="shared" ref="S301" si="560">+COUNTIF(S302:S306,"=x")+COUNTIF(S302:S306,"=vencida")+COUNTIF(S302:S306,"=cumplida")</f>
        <v>0</v>
      </c>
      <c r="T301" s="21">
        <f t="shared" ref="T301" si="561">+COUNTIF(T302:T306,"=x")+COUNTIF(T302:T306,"=Cumplida")</f>
        <v>0</v>
      </c>
      <c r="U301" s="22" t="str">
        <f t="shared" ref="U301" si="562">IF(S301=0,"No se programaron actividades relacionadas con este objetivo",T301/S301)</f>
        <v>No se programaron actividades relacionadas con este objetivo</v>
      </c>
      <c r="V301" s="30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  <c r="IE301" s="45"/>
      <c r="IF301" s="45"/>
      <c r="IG301" s="45"/>
      <c r="IH301" s="45"/>
      <c r="II301" s="45"/>
      <c r="IJ301" s="45"/>
      <c r="IK301" s="45"/>
      <c r="IL301" s="45"/>
      <c r="IM301" s="45"/>
      <c r="IN301" s="45"/>
      <c r="IO301" s="45"/>
      <c r="IP301" s="45"/>
      <c r="IQ301" s="45"/>
      <c r="IR301" s="45"/>
      <c r="IS301" s="45"/>
      <c r="IT301" s="45"/>
      <c r="IU301" s="45"/>
      <c r="IV301" s="45"/>
      <c r="IW301" s="45"/>
      <c r="IX301" s="45"/>
    </row>
    <row r="302" spans="2:258" x14ac:dyDescent="0.25">
      <c r="B302" s="104"/>
      <c r="C302" s="96" t="s">
        <v>13</v>
      </c>
      <c r="D302" s="97" t="s">
        <v>24</v>
      </c>
      <c r="E302" s="98"/>
      <c r="F302" s="98"/>
      <c r="G302" s="103"/>
      <c r="I302" s="1" t="str">
        <f t="shared" ref="I302:I306" si="563">+IF(AND(G302&lt;=$K$10,G302&gt;0),"x"," ")</f>
        <v xml:space="preserve"> </v>
      </c>
      <c r="J302" s="4"/>
      <c r="K302" s="4"/>
      <c r="L302" s="11"/>
      <c r="N302" s="25" t="str">
        <f t="shared" ref="N302:N306" si="564">+IF(AND(G302&lt;=$P$10,G302&gt;0),IF(G302&lt;=$K$10,IF(J302="x","cumplida","vencida"),"x")," ")</f>
        <v xml:space="preserve"> </v>
      </c>
      <c r="O302" s="4" t="str">
        <f t="shared" ref="O302:O306" si="565">+IF(N302="cumplida","x"," ")</f>
        <v xml:space="preserve"> </v>
      </c>
      <c r="P302" s="4"/>
      <c r="Q302" s="11"/>
      <c r="S302" s="25" t="str">
        <f t="shared" ref="S302:S306" si="566">+IF(N302="cumplida","cumplida",IF(OR(N302="vencida",N302="x"),IF(O302="x","cumplida","vencida"),IF(G302&gt;0,"x","")))</f>
        <v/>
      </c>
      <c r="T302" s="4" t="str">
        <f t="shared" ref="T302:T306" si="567">+IF(S302="cumplida","x"," ")</f>
        <v xml:space="preserve"> </v>
      </c>
      <c r="U302" s="4"/>
      <c r="V302" s="11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</row>
    <row r="303" spans="2:258" x14ac:dyDescent="0.25">
      <c r="B303" s="104"/>
      <c r="C303" s="96" t="s">
        <v>14</v>
      </c>
      <c r="D303" s="97" t="s">
        <v>25</v>
      </c>
      <c r="E303" s="98"/>
      <c r="F303" s="98"/>
      <c r="G303" s="103"/>
      <c r="I303" s="1" t="str">
        <f t="shared" si="563"/>
        <v xml:space="preserve"> </v>
      </c>
      <c r="J303" s="4"/>
      <c r="K303" s="4"/>
      <c r="L303" s="11"/>
      <c r="N303" s="25" t="str">
        <f t="shared" si="564"/>
        <v xml:space="preserve"> </v>
      </c>
      <c r="O303" s="4" t="str">
        <f t="shared" si="565"/>
        <v xml:space="preserve"> </v>
      </c>
      <c r="P303" s="4"/>
      <c r="Q303" s="11"/>
      <c r="S303" s="25" t="str">
        <f t="shared" si="566"/>
        <v/>
      </c>
      <c r="T303" s="4" t="str">
        <f t="shared" si="567"/>
        <v xml:space="preserve"> </v>
      </c>
      <c r="U303" s="4"/>
      <c r="V303" s="11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</row>
    <row r="304" spans="2:258" x14ac:dyDescent="0.25">
      <c r="B304" s="104"/>
      <c r="C304" s="96" t="s">
        <v>15</v>
      </c>
      <c r="D304" s="97" t="s">
        <v>26</v>
      </c>
      <c r="E304" s="98"/>
      <c r="F304" s="98"/>
      <c r="G304" s="103"/>
      <c r="I304" s="1" t="str">
        <f t="shared" si="563"/>
        <v xml:space="preserve"> </v>
      </c>
      <c r="J304" s="4"/>
      <c r="K304" s="4"/>
      <c r="L304" s="11"/>
      <c r="N304" s="25" t="str">
        <f t="shared" si="564"/>
        <v xml:space="preserve"> </v>
      </c>
      <c r="O304" s="4" t="str">
        <f t="shared" si="565"/>
        <v xml:space="preserve"> </v>
      </c>
      <c r="P304" s="4"/>
      <c r="Q304" s="11"/>
      <c r="S304" s="25" t="str">
        <f t="shared" si="566"/>
        <v/>
      </c>
      <c r="T304" s="4" t="str">
        <f t="shared" si="567"/>
        <v xml:space="preserve"> </v>
      </c>
      <c r="U304" s="4"/>
      <c r="V304" s="11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</row>
    <row r="305" spans="2:258" x14ac:dyDescent="0.25">
      <c r="B305" s="104"/>
      <c r="C305" s="100" t="s">
        <v>12</v>
      </c>
      <c r="D305" s="101" t="s">
        <v>12</v>
      </c>
      <c r="E305" s="98"/>
      <c r="F305" s="98"/>
      <c r="G305" s="103"/>
      <c r="I305" s="1" t="str">
        <f t="shared" si="563"/>
        <v xml:space="preserve"> </v>
      </c>
      <c r="J305" s="4"/>
      <c r="K305" s="4"/>
      <c r="L305" s="11"/>
      <c r="N305" s="25" t="str">
        <f t="shared" si="564"/>
        <v xml:space="preserve"> </v>
      </c>
      <c r="O305" s="4" t="str">
        <f t="shared" si="565"/>
        <v xml:space="preserve"> </v>
      </c>
      <c r="P305" s="4"/>
      <c r="Q305" s="11"/>
      <c r="S305" s="25" t="str">
        <f t="shared" si="566"/>
        <v/>
      </c>
      <c r="T305" s="4" t="str">
        <f t="shared" si="567"/>
        <v xml:space="preserve"> </v>
      </c>
      <c r="U305" s="4"/>
      <c r="V305" s="11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</row>
    <row r="306" spans="2:258" x14ac:dyDescent="0.25">
      <c r="B306" s="104"/>
      <c r="C306" s="100"/>
      <c r="D306" s="101"/>
      <c r="E306" s="98"/>
      <c r="F306" s="98"/>
      <c r="G306" s="103"/>
      <c r="I306" s="1" t="str">
        <f t="shared" si="563"/>
        <v xml:space="preserve"> </v>
      </c>
      <c r="J306" s="4"/>
      <c r="K306" s="4"/>
      <c r="L306" s="11"/>
      <c r="N306" s="25" t="str">
        <f t="shared" si="564"/>
        <v xml:space="preserve"> </v>
      </c>
      <c r="O306" s="4" t="str">
        <f t="shared" si="565"/>
        <v xml:space="preserve"> </v>
      </c>
      <c r="P306" s="4"/>
      <c r="Q306" s="11"/>
      <c r="S306" s="25" t="str">
        <f t="shared" si="566"/>
        <v/>
      </c>
      <c r="T306" s="4" t="str">
        <f t="shared" si="567"/>
        <v xml:space="preserve"> </v>
      </c>
      <c r="U306" s="4"/>
      <c r="V306" s="11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  <c r="IB306" s="45"/>
      <c r="IC306" s="45"/>
      <c r="ID306" s="45"/>
      <c r="IE306" s="45"/>
      <c r="IF306" s="45"/>
      <c r="IG306" s="45"/>
      <c r="IH306" s="45"/>
      <c r="II306" s="45"/>
      <c r="IJ306" s="45"/>
      <c r="IK306" s="45"/>
      <c r="IL306" s="45"/>
      <c r="IM306" s="45"/>
      <c r="IN306" s="45"/>
      <c r="IO306" s="45"/>
      <c r="IP306" s="45"/>
      <c r="IQ306" s="45"/>
      <c r="IR306" s="45"/>
      <c r="IS306" s="45"/>
      <c r="IT306" s="45"/>
      <c r="IU306" s="45"/>
      <c r="IV306" s="45"/>
      <c r="IW306" s="45"/>
      <c r="IX306" s="45"/>
    </row>
    <row r="307" spans="2:258" ht="25.5" x14ac:dyDescent="0.25">
      <c r="B307" s="104"/>
      <c r="C307" s="92">
        <v>2</v>
      </c>
      <c r="D307" s="93" t="s">
        <v>17</v>
      </c>
      <c r="E307" s="94"/>
      <c r="F307" s="94"/>
      <c r="G307" s="102"/>
      <c r="I307" s="20">
        <f t="shared" ref="I307" si="568">+COUNTIF(I308:I312,"=x")+COUNTIF(I308:I312,"=vencida")+COUNTIF(I308:I312,"=cumplida")</f>
        <v>0</v>
      </c>
      <c r="J307" s="21">
        <f t="shared" ref="J307" si="569">+COUNTIF(J308:J312,"=x")</f>
        <v>0</v>
      </c>
      <c r="K307" s="22" t="str">
        <f t="shared" ref="K307" si="570">IFERROR(+J307/I307,"No se programaron actividades relacionadas con este objetivo")</f>
        <v>No se programaron actividades relacionadas con este objetivo</v>
      </c>
      <c r="L307" s="26"/>
      <c r="N307" s="20">
        <f t="shared" ref="N307" si="571">+COUNTIF(N308:N312,"=x")+COUNTIF(N308:N312,"=vencida")+COUNTIF(N308:N312,"=cumplida")</f>
        <v>0</v>
      </c>
      <c r="O307" s="21">
        <f t="shared" ref="O307" si="572">+COUNTIF(O308:O312,"=x")+COUNTIF(O308:O312,"=Cumplida")</f>
        <v>0</v>
      </c>
      <c r="P307" s="22" t="str">
        <f t="shared" ref="P307" si="573">IF(N307=0,"No se programaron actividades relacionadas con este objetivo",O307/N307)</f>
        <v>No se programaron actividades relacionadas con este objetivo</v>
      </c>
      <c r="Q307" s="26"/>
      <c r="S307" s="20">
        <f t="shared" ref="S307" si="574">+COUNTIF(S308:S312,"=x")+COUNTIF(S308:S312,"=vencida")+COUNTIF(S308:S312,"=cumplida")</f>
        <v>0</v>
      </c>
      <c r="T307" s="21">
        <f t="shared" ref="T307" si="575">+COUNTIF(T308:T312,"=x")+COUNTIF(T308:T312,"=Cumplida")</f>
        <v>0</v>
      </c>
      <c r="U307" s="22" t="str">
        <f t="shared" ref="U307" si="576">IF(S307=0,"No se programaron actividades relacionadas con este objetivo",T307/S307)</f>
        <v>No se programaron actividades relacionadas con este objetivo</v>
      </c>
      <c r="V307" s="30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  <c r="HX307" s="45"/>
      <c r="HY307" s="45"/>
      <c r="HZ307" s="45"/>
      <c r="IA307" s="45"/>
      <c r="IB307" s="45"/>
      <c r="IC307" s="45"/>
      <c r="ID307" s="45"/>
      <c r="IE307" s="45"/>
      <c r="IF307" s="45"/>
      <c r="IG307" s="45"/>
      <c r="IH307" s="45"/>
      <c r="II307" s="45"/>
      <c r="IJ307" s="45"/>
      <c r="IK307" s="45"/>
      <c r="IL307" s="45"/>
      <c r="IM307" s="45"/>
      <c r="IN307" s="45"/>
      <c r="IO307" s="45"/>
      <c r="IP307" s="45"/>
      <c r="IQ307" s="45"/>
      <c r="IR307" s="45"/>
      <c r="IS307" s="45"/>
      <c r="IT307" s="45"/>
      <c r="IU307" s="45"/>
      <c r="IV307" s="45"/>
      <c r="IW307" s="45"/>
      <c r="IX307" s="45"/>
    </row>
    <row r="308" spans="2:258" x14ac:dyDescent="0.25">
      <c r="B308" s="104"/>
      <c r="C308" s="96" t="s">
        <v>18</v>
      </c>
      <c r="D308" s="97" t="s">
        <v>16</v>
      </c>
      <c r="E308" s="98"/>
      <c r="F308" s="98"/>
      <c r="G308" s="103"/>
      <c r="I308" s="1" t="str">
        <f t="shared" ref="I308:I312" si="577">+IF(AND(G308&lt;=$K$10,G308&gt;0),"x"," ")</f>
        <v xml:space="preserve"> </v>
      </c>
      <c r="J308" s="4"/>
      <c r="K308" s="4"/>
      <c r="L308" s="11"/>
      <c r="N308" s="25" t="str">
        <f t="shared" ref="N308:N312" si="578">+IF(AND(G308&lt;=$P$10,G308&gt;0),IF(G308&lt;=$K$10,IF(J308="x","cumplida","vencida"),"x")," ")</f>
        <v xml:space="preserve"> </v>
      </c>
      <c r="O308" s="4" t="str">
        <f t="shared" ref="O308:O312" si="579">+IF(N308="cumplida","x"," ")</f>
        <v xml:space="preserve"> </v>
      </c>
      <c r="P308" s="4"/>
      <c r="Q308" s="11"/>
      <c r="S308" s="25" t="str">
        <f t="shared" ref="S308:S312" si="580">+IF(N308="cumplida","cumplida",IF(OR(N308="vencida",N308="x"),IF(O308="x","cumplida","vencida"),IF(G308&gt;0,"x","")))</f>
        <v/>
      </c>
      <c r="T308" s="4" t="str">
        <f t="shared" ref="T308:T312" si="581">+IF(S308="cumplida","x"," ")</f>
        <v xml:space="preserve"> </v>
      </c>
      <c r="U308" s="4"/>
      <c r="V308" s="11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  <c r="HX308" s="45"/>
      <c r="HY308" s="45"/>
      <c r="HZ308" s="45"/>
      <c r="IA308" s="45"/>
      <c r="IB308" s="45"/>
      <c r="IC308" s="45"/>
      <c r="ID308" s="45"/>
      <c r="IE308" s="45"/>
      <c r="IF308" s="45"/>
      <c r="IG308" s="45"/>
      <c r="IH308" s="45"/>
      <c r="II308" s="45"/>
      <c r="IJ308" s="45"/>
      <c r="IK308" s="45"/>
      <c r="IL308" s="45"/>
      <c r="IM308" s="45"/>
      <c r="IN308" s="45"/>
      <c r="IO308" s="45"/>
      <c r="IP308" s="45"/>
      <c r="IQ308" s="45"/>
      <c r="IR308" s="45"/>
      <c r="IS308" s="45"/>
      <c r="IT308" s="45"/>
      <c r="IU308" s="45"/>
      <c r="IV308" s="45"/>
      <c r="IW308" s="45"/>
      <c r="IX308" s="45"/>
    </row>
    <row r="309" spans="2:258" x14ac:dyDescent="0.25">
      <c r="B309" s="104"/>
      <c r="C309" s="96" t="s">
        <v>19</v>
      </c>
      <c r="D309" s="97" t="s">
        <v>21</v>
      </c>
      <c r="E309" s="98"/>
      <c r="F309" s="98"/>
      <c r="G309" s="103"/>
      <c r="I309" s="1" t="str">
        <f t="shared" si="577"/>
        <v xml:space="preserve"> </v>
      </c>
      <c r="J309" s="4"/>
      <c r="K309" s="4"/>
      <c r="L309" s="11"/>
      <c r="N309" s="25" t="str">
        <f t="shared" si="578"/>
        <v xml:space="preserve"> </v>
      </c>
      <c r="O309" s="4" t="str">
        <f t="shared" si="579"/>
        <v xml:space="preserve"> </v>
      </c>
      <c r="P309" s="4"/>
      <c r="Q309" s="11"/>
      <c r="S309" s="25" t="str">
        <f t="shared" si="580"/>
        <v/>
      </c>
      <c r="T309" s="4" t="str">
        <f t="shared" si="581"/>
        <v xml:space="preserve"> </v>
      </c>
      <c r="U309" s="4"/>
      <c r="V309" s="11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  <c r="IB309" s="45"/>
      <c r="IC309" s="45"/>
      <c r="ID309" s="45"/>
      <c r="IE309" s="45"/>
      <c r="IF309" s="45"/>
      <c r="IG309" s="45"/>
      <c r="IH309" s="45"/>
      <c r="II309" s="45"/>
      <c r="IJ309" s="45"/>
      <c r="IK309" s="45"/>
      <c r="IL309" s="45"/>
      <c r="IM309" s="45"/>
      <c r="IN309" s="45"/>
      <c r="IO309" s="45"/>
      <c r="IP309" s="45"/>
      <c r="IQ309" s="45"/>
      <c r="IR309" s="45"/>
      <c r="IS309" s="45"/>
      <c r="IT309" s="45"/>
      <c r="IU309" s="45"/>
      <c r="IV309" s="45"/>
      <c r="IW309" s="45"/>
      <c r="IX309" s="45"/>
    </row>
    <row r="310" spans="2:258" x14ac:dyDescent="0.25">
      <c r="B310" s="104"/>
      <c r="C310" s="96" t="s">
        <v>20</v>
      </c>
      <c r="D310" s="97" t="s">
        <v>22</v>
      </c>
      <c r="E310" s="98"/>
      <c r="F310" s="98"/>
      <c r="G310" s="103"/>
      <c r="I310" s="1" t="str">
        <f t="shared" si="577"/>
        <v xml:space="preserve"> </v>
      </c>
      <c r="J310" s="4"/>
      <c r="K310" s="4"/>
      <c r="L310" s="11"/>
      <c r="N310" s="25" t="str">
        <f t="shared" si="578"/>
        <v xml:space="preserve"> </v>
      </c>
      <c r="O310" s="4" t="str">
        <f t="shared" si="579"/>
        <v xml:space="preserve"> </v>
      </c>
      <c r="P310" s="4"/>
      <c r="Q310" s="11"/>
      <c r="S310" s="25" t="str">
        <f t="shared" si="580"/>
        <v/>
      </c>
      <c r="T310" s="4" t="str">
        <f t="shared" si="581"/>
        <v xml:space="preserve"> </v>
      </c>
      <c r="U310" s="4"/>
      <c r="V310" s="11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  <c r="IC310" s="45"/>
      <c r="ID310" s="45"/>
      <c r="IE310" s="45"/>
      <c r="IF310" s="45"/>
      <c r="IG310" s="45"/>
      <c r="IH310" s="45"/>
      <c r="II310" s="45"/>
      <c r="IJ310" s="45"/>
      <c r="IK310" s="45"/>
      <c r="IL310" s="45"/>
      <c r="IM310" s="45"/>
      <c r="IN310" s="45"/>
      <c r="IO310" s="45"/>
      <c r="IP310" s="45"/>
      <c r="IQ310" s="45"/>
      <c r="IR310" s="45"/>
      <c r="IS310" s="45"/>
      <c r="IT310" s="45"/>
      <c r="IU310" s="45"/>
      <c r="IV310" s="45"/>
      <c r="IW310" s="45"/>
      <c r="IX310" s="45"/>
    </row>
    <row r="311" spans="2:258" x14ac:dyDescent="0.25">
      <c r="B311" s="104"/>
      <c r="C311" s="96" t="s">
        <v>12</v>
      </c>
      <c r="D311" s="101" t="s">
        <v>12</v>
      </c>
      <c r="E311" s="98"/>
      <c r="F311" s="98"/>
      <c r="G311" s="103"/>
      <c r="I311" s="1" t="str">
        <f t="shared" si="577"/>
        <v xml:space="preserve"> </v>
      </c>
      <c r="J311" s="4"/>
      <c r="K311" s="4"/>
      <c r="L311" s="11"/>
      <c r="N311" s="25" t="str">
        <f t="shared" si="578"/>
        <v xml:space="preserve"> </v>
      </c>
      <c r="O311" s="4" t="str">
        <f t="shared" si="579"/>
        <v xml:space="preserve"> </v>
      </c>
      <c r="P311" s="4"/>
      <c r="Q311" s="11"/>
      <c r="S311" s="25" t="str">
        <f t="shared" si="580"/>
        <v/>
      </c>
      <c r="T311" s="4" t="str">
        <f t="shared" si="581"/>
        <v xml:space="preserve"> </v>
      </c>
      <c r="U311" s="4"/>
      <c r="V311" s="11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  <c r="IB311" s="45"/>
      <c r="IC311" s="45"/>
      <c r="ID311" s="45"/>
      <c r="IE311" s="45"/>
      <c r="IF311" s="45"/>
      <c r="IG311" s="45"/>
      <c r="IH311" s="45"/>
      <c r="II311" s="45"/>
      <c r="IJ311" s="45"/>
      <c r="IK311" s="45"/>
      <c r="IL311" s="45"/>
      <c r="IM311" s="45"/>
      <c r="IN311" s="45"/>
      <c r="IO311" s="45"/>
      <c r="IP311" s="45"/>
      <c r="IQ311" s="45"/>
      <c r="IR311" s="45"/>
      <c r="IS311" s="45"/>
      <c r="IT311" s="45"/>
      <c r="IU311" s="45"/>
      <c r="IV311" s="45"/>
      <c r="IW311" s="45"/>
      <c r="IX311" s="45"/>
    </row>
    <row r="312" spans="2:258" x14ac:dyDescent="0.25">
      <c r="B312" s="104"/>
      <c r="C312" s="100"/>
      <c r="D312" s="101"/>
      <c r="E312" s="98"/>
      <c r="F312" s="98"/>
      <c r="G312" s="103"/>
      <c r="I312" s="1" t="str">
        <f t="shared" si="577"/>
        <v xml:space="preserve"> </v>
      </c>
      <c r="J312" s="4"/>
      <c r="K312" s="4"/>
      <c r="L312" s="11"/>
      <c r="N312" s="25" t="str">
        <f t="shared" si="578"/>
        <v xml:space="preserve"> </v>
      </c>
      <c r="O312" s="4" t="str">
        <f t="shared" si="579"/>
        <v xml:space="preserve"> </v>
      </c>
      <c r="P312" s="4"/>
      <c r="Q312" s="11"/>
      <c r="S312" s="25" t="str">
        <f t="shared" si="580"/>
        <v/>
      </c>
      <c r="T312" s="4" t="str">
        <f t="shared" si="581"/>
        <v xml:space="preserve"> </v>
      </c>
      <c r="U312" s="4"/>
      <c r="V312" s="11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  <c r="HX312" s="45"/>
      <c r="HY312" s="45"/>
      <c r="HZ312" s="45"/>
      <c r="IA312" s="45"/>
      <c r="IB312" s="45"/>
      <c r="IC312" s="45"/>
      <c r="ID312" s="45"/>
      <c r="IE312" s="45"/>
      <c r="IF312" s="45"/>
      <c r="IG312" s="45"/>
      <c r="IH312" s="45"/>
      <c r="II312" s="45"/>
      <c r="IJ312" s="45"/>
      <c r="IK312" s="45"/>
      <c r="IL312" s="45"/>
      <c r="IM312" s="45"/>
      <c r="IN312" s="45"/>
      <c r="IO312" s="45"/>
      <c r="IP312" s="45"/>
      <c r="IQ312" s="45"/>
      <c r="IR312" s="45"/>
      <c r="IS312" s="45"/>
      <c r="IT312" s="45"/>
      <c r="IU312" s="45"/>
      <c r="IV312" s="45"/>
      <c r="IW312" s="45"/>
      <c r="IX312" s="45"/>
    </row>
    <row r="313" spans="2:258" ht="25.5" x14ac:dyDescent="0.25">
      <c r="B313" s="91" t="s">
        <v>39</v>
      </c>
      <c r="C313" s="92">
        <v>1</v>
      </c>
      <c r="D313" s="93" t="s">
        <v>23</v>
      </c>
      <c r="E313" s="94"/>
      <c r="F313" s="94"/>
      <c r="G313" s="102"/>
      <c r="I313" s="20">
        <f t="shared" ref="I313" si="582">+COUNTIF(I314:I318,"=x")+COUNTIF(I314:I318,"=vencida")+COUNTIF(I314:I318,"=cumplida")</f>
        <v>0</v>
      </c>
      <c r="J313" s="21">
        <f t="shared" ref="J313" si="583">+COUNTIF(J314:J318,"=x")</f>
        <v>0</v>
      </c>
      <c r="K313" s="22" t="str">
        <f t="shared" ref="K313" si="584">IFERROR(+J313/I313,"No se programaron actividades relacionadas con este objetivo")</f>
        <v>No se programaron actividades relacionadas con este objetivo</v>
      </c>
      <c r="L313" s="26"/>
      <c r="N313" s="20">
        <f t="shared" ref="N313" si="585">+COUNTIF(N314:N318,"=x")+COUNTIF(N314:N318,"=vencida")+COUNTIF(N314:N318,"=cumplida")</f>
        <v>0</v>
      </c>
      <c r="O313" s="21">
        <f t="shared" ref="O313" si="586">+COUNTIF(O314:O318,"=x")+COUNTIF(O314:O318,"=Cumplida")</f>
        <v>0</v>
      </c>
      <c r="P313" s="22" t="str">
        <f t="shared" ref="P313" si="587">IF(N313=0,"No se programaron actividades relacionadas con este objetivo",O313/N313)</f>
        <v>No se programaron actividades relacionadas con este objetivo</v>
      </c>
      <c r="Q313" s="26"/>
      <c r="S313" s="20">
        <f t="shared" ref="S313" si="588">+COUNTIF(S314:S318,"=x")+COUNTIF(S314:S318,"=vencida")+COUNTIF(S314:S318,"=cumplida")</f>
        <v>0</v>
      </c>
      <c r="T313" s="21">
        <f t="shared" ref="T313" si="589">+COUNTIF(T314:T318,"=x")+COUNTIF(T314:T318,"=Cumplida")</f>
        <v>0</v>
      </c>
      <c r="U313" s="22" t="str">
        <f t="shared" ref="U313" si="590">IF(S313=0,"No se programaron actividades relacionadas con este objetivo",T313/S313)</f>
        <v>No se programaron actividades relacionadas con este objetivo</v>
      </c>
      <c r="V313" s="30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  <c r="HX313" s="45"/>
      <c r="HY313" s="45"/>
      <c r="HZ313" s="45"/>
      <c r="IA313" s="45"/>
      <c r="IB313" s="45"/>
      <c r="IC313" s="45"/>
      <c r="ID313" s="45"/>
      <c r="IE313" s="45"/>
      <c r="IF313" s="45"/>
      <c r="IG313" s="45"/>
      <c r="IH313" s="45"/>
      <c r="II313" s="45"/>
      <c r="IJ313" s="45"/>
      <c r="IK313" s="45"/>
      <c r="IL313" s="45"/>
      <c r="IM313" s="45"/>
      <c r="IN313" s="45"/>
      <c r="IO313" s="45"/>
      <c r="IP313" s="45"/>
      <c r="IQ313" s="45"/>
      <c r="IR313" s="45"/>
      <c r="IS313" s="45"/>
      <c r="IT313" s="45"/>
      <c r="IU313" s="45"/>
      <c r="IV313" s="45"/>
      <c r="IW313" s="45"/>
      <c r="IX313" s="45"/>
    </row>
    <row r="314" spans="2:258" x14ac:dyDescent="0.25">
      <c r="B314" s="104"/>
      <c r="C314" s="96" t="s">
        <v>13</v>
      </c>
      <c r="D314" s="97" t="s">
        <v>24</v>
      </c>
      <c r="E314" s="98"/>
      <c r="F314" s="98"/>
      <c r="G314" s="103"/>
      <c r="I314" s="1" t="str">
        <f t="shared" ref="I314:I318" si="591">+IF(AND(G314&lt;=$K$10,G314&gt;0),"x"," ")</f>
        <v xml:space="preserve"> </v>
      </c>
      <c r="J314" s="4"/>
      <c r="K314" s="4"/>
      <c r="L314" s="11"/>
      <c r="N314" s="25" t="str">
        <f t="shared" ref="N314:N318" si="592">+IF(AND(G314&lt;=$P$10,G314&gt;0),IF(G314&lt;=$K$10,IF(J314="x","cumplida","vencida"),"x")," ")</f>
        <v xml:space="preserve"> </v>
      </c>
      <c r="O314" s="4" t="str">
        <f t="shared" ref="O314:O318" si="593">+IF(N314="cumplida","x"," ")</f>
        <v xml:space="preserve"> </v>
      </c>
      <c r="P314" s="4"/>
      <c r="Q314" s="11"/>
      <c r="S314" s="25" t="str">
        <f t="shared" ref="S314:S318" si="594">+IF(N314="cumplida","cumplida",IF(OR(N314="vencida",N314="x"),IF(O314="x","cumplida","vencida"),IF(G314&gt;0,"x","")))</f>
        <v/>
      </c>
      <c r="T314" s="4" t="str">
        <f t="shared" ref="T314:T318" si="595">+IF(S314="cumplida","x"," ")</f>
        <v xml:space="preserve"> </v>
      </c>
      <c r="U314" s="4"/>
      <c r="V314" s="11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  <c r="HX314" s="45"/>
      <c r="HY314" s="45"/>
      <c r="HZ314" s="45"/>
      <c r="IA314" s="45"/>
      <c r="IB314" s="45"/>
      <c r="IC314" s="45"/>
      <c r="ID314" s="45"/>
      <c r="IE314" s="45"/>
      <c r="IF314" s="45"/>
      <c r="IG314" s="45"/>
      <c r="IH314" s="45"/>
      <c r="II314" s="45"/>
      <c r="IJ314" s="45"/>
      <c r="IK314" s="45"/>
      <c r="IL314" s="45"/>
      <c r="IM314" s="45"/>
      <c r="IN314" s="45"/>
      <c r="IO314" s="45"/>
      <c r="IP314" s="45"/>
      <c r="IQ314" s="45"/>
      <c r="IR314" s="45"/>
      <c r="IS314" s="45"/>
      <c r="IT314" s="45"/>
      <c r="IU314" s="45"/>
      <c r="IV314" s="45"/>
      <c r="IW314" s="45"/>
      <c r="IX314" s="45"/>
    </row>
    <row r="315" spans="2:258" x14ac:dyDescent="0.25">
      <c r="B315" s="104"/>
      <c r="C315" s="96" t="s">
        <v>14</v>
      </c>
      <c r="D315" s="97" t="s">
        <v>25</v>
      </c>
      <c r="E315" s="98"/>
      <c r="F315" s="98"/>
      <c r="G315" s="103"/>
      <c r="I315" s="1" t="str">
        <f t="shared" si="591"/>
        <v xml:space="preserve"> </v>
      </c>
      <c r="J315" s="4"/>
      <c r="K315" s="4"/>
      <c r="L315" s="11"/>
      <c r="N315" s="25" t="str">
        <f t="shared" si="592"/>
        <v xml:space="preserve"> </v>
      </c>
      <c r="O315" s="4" t="str">
        <f t="shared" si="593"/>
        <v xml:space="preserve"> </v>
      </c>
      <c r="P315" s="4"/>
      <c r="Q315" s="11"/>
      <c r="S315" s="25" t="str">
        <f t="shared" si="594"/>
        <v/>
      </c>
      <c r="T315" s="4" t="str">
        <f t="shared" si="595"/>
        <v xml:space="preserve"> </v>
      </c>
      <c r="U315" s="4"/>
      <c r="V315" s="11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  <c r="IB315" s="45"/>
      <c r="IC315" s="45"/>
      <c r="ID315" s="45"/>
      <c r="IE315" s="45"/>
      <c r="IF315" s="45"/>
      <c r="IG315" s="45"/>
      <c r="IH315" s="45"/>
      <c r="II315" s="45"/>
      <c r="IJ315" s="45"/>
      <c r="IK315" s="45"/>
      <c r="IL315" s="45"/>
      <c r="IM315" s="45"/>
      <c r="IN315" s="45"/>
      <c r="IO315" s="45"/>
      <c r="IP315" s="45"/>
      <c r="IQ315" s="45"/>
      <c r="IR315" s="45"/>
      <c r="IS315" s="45"/>
      <c r="IT315" s="45"/>
      <c r="IU315" s="45"/>
      <c r="IV315" s="45"/>
      <c r="IW315" s="45"/>
      <c r="IX315" s="45"/>
    </row>
    <row r="316" spans="2:258" x14ac:dyDescent="0.25">
      <c r="B316" s="104"/>
      <c r="C316" s="96" t="s">
        <v>15</v>
      </c>
      <c r="D316" s="97" t="s">
        <v>26</v>
      </c>
      <c r="E316" s="98"/>
      <c r="F316" s="98"/>
      <c r="G316" s="103"/>
      <c r="I316" s="1" t="str">
        <f t="shared" si="591"/>
        <v xml:space="preserve"> </v>
      </c>
      <c r="J316" s="4"/>
      <c r="K316" s="4"/>
      <c r="L316" s="11"/>
      <c r="N316" s="25" t="str">
        <f t="shared" si="592"/>
        <v xml:space="preserve"> </v>
      </c>
      <c r="O316" s="4" t="str">
        <f t="shared" si="593"/>
        <v xml:space="preserve"> </v>
      </c>
      <c r="P316" s="4"/>
      <c r="Q316" s="11"/>
      <c r="S316" s="25" t="str">
        <f t="shared" si="594"/>
        <v/>
      </c>
      <c r="T316" s="4" t="str">
        <f t="shared" si="595"/>
        <v xml:space="preserve"> </v>
      </c>
      <c r="U316" s="4"/>
      <c r="V316" s="11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  <c r="IB316" s="45"/>
      <c r="IC316" s="45"/>
      <c r="ID316" s="45"/>
      <c r="IE316" s="45"/>
      <c r="IF316" s="45"/>
      <c r="IG316" s="45"/>
      <c r="IH316" s="45"/>
      <c r="II316" s="45"/>
      <c r="IJ316" s="45"/>
      <c r="IK316" s="45"/>
      <c r="IL316" s="45"/>
      <c r="IM316" s="45"/>
      <c r="IN316" s="45"/>
      <c r="IO316" s="45"/>
      <c r="IP316" s="45"/>
      <c r="IQ316" s="45"/>
      <c r="IR316" s="45"/>
      <c r="IS316" s="45"/>
      <c r="IT316" s="45"/>
      <c r="IU316" s="45"/>
      <c r="IV316" s="45"/>
      <c r="IW316" s="45"/>
      <c r="IX316" s="45"/>
    </row>
    <row r="317" spans="2:258" x14ac:dyDescent="0.25">
      <c r="B317" s="104"/>
      <c r="C317" s="100" t="s">
        <v>12</v>
      </c>
      <c r="D317" s="101" t="s">
        <v>12</v>
      </c>
      <c r="E317" s="98"/>
      <c r="F317" s="98"/>
      <c r="G317" s="103"/>
      <c r="I317" s="1" t="str">
        <f t="shared" si="591"/>
        <v xml:space="preserve"> </v>
      </c>
      <c r="J317" s="4"/>
      <c r="K317" s="4"/>
      <c r="L317" s="11"/>
      <c r="N317" s="25" t="str">
        <f t="shared" si="592"/>
        <v xml:space="preserve"> </v>
      </c>
      <c r="O317" s="4" t="str">
        <f t="shared" si="593"/>
        <v xml:space="preserve"> </v>
      </c>
      <c r="P317" s="4"/>
      <c r="Q317" s="11"/>
      <c r="S317" s="25" t="str">
        <f t="shared" si="594"/>
        <v/>
      </c>
      <c r="T317" s="4" t="str">
        <f t="shared" si="595"/>
        <v xml:space="preserve"> </v>
      </c>
      <c r="U317" s="4"/>
      <c r="V317" s="11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  <c r="IC317" s="45"/>
      <c r="ID317" s="45"/>
      <c r="IE317" s="45"/>
      <c r="IF317" s="45"/>
      <c r="IG317" s="45"/>
      <c r="IH317" s="45"/>
      <c r="II317" s="45"/>
      <c r="IJ317" s="45"/>
      <c r="IK317" s="45"/>
      <c r="IL317" s="45"/>
      <c r="IM317" s="45"/>
      <c r="IN317" s="45"/>
      <c r="IO317" s="45"/>
      <c r="IP317" s="45"/>
      <c r="IQ317" s="45"/>
      <c r="IR317" s="45"/>
      <c r="IS317" s="45"/>
      <c r="IT317" s="45"/>
      <c r="IU317" s="45"/>
      <c r="IV317" s="45"/>
      <c r="IW317" s="45"/>
      <c r="IX317" s="45"/>
    </row>
    <row r="318" spans="2:258" x14ac:dyDescent="0.25">
      <c r="B318" s="104"/>
      <c r="C318" s="100"/>
      <c r="D318" s="101"/>
      <c r="E318" s="98"/>
      <c r="F318" s="98"/>
      <c r="G318" s="103"/>
      <c r="I318" s="1" t="str">
        <f t="shared" si="591"/>
        <v xml:space="preserve"> </v>
      </c>
      <c r="J318" s="4"/>
      <c r="K318" s="4"/>
      <c r="L318" s="11"/>
      <c r="N318" s="25" t="str">
        <f t="shared" si="592"/>
        <v xml:space="preserve"> </v>
      </c>
      <c r="O318" s="4" t="str">
        <f t="shared" si="593"/>
        <v xml:space="preserve"> </v>
      </c>
      <c r="P318" s="4"/>
      <c r="Q318" s="11"/>
      <c r="S318" s="25" t="str">
        <f t="shared" si="594"/>
        <v/>
      </c>
      <c r="T318" s="4" t="str">
        <f t="shared" si="595"/>
        <v xml:space="preserve"> </v>
      </c>
      <c r="U318" s="4"/>
      <c r="V318" s="11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  <c r="IB318" s="45"/>
      <c r="IC318" s="45"/>
      <c r="ID318" s="45"/>
      <c r="IE318" s="45"/>
      <c r="IF318" s="45"/>
      <c r="IG318" s="45"/>
      <c r="IH318" s="45"/>
      <c r="II318" s="45"/>
      <c r="IJ318" s="45"/>
      <c r="IK318" s="45"/>
      <c r="IL318" s="45"/>
      <c r="IM318" s="45"/>
      <c r="IN318" s="45"/>
      <c r="IO318" s="45"/>
      <c r="IP318" s="45"/>
      <c r="IQ318" s="45"/>
      <c r="IR318" s="45"/>
      <c r="IS318" s="45"/>
      <c r="IT318" s="45"/>
      <c r="IU318" s="45"/>
      <c r="IV318" s="45"/>
      <c r="IW318" s="45"/>
      <c r="IX318" s="45"/>
    </row>
    <row r="319" spans="2:258" ht="25.5" x14ac:dyDescent="0.25">
      <c r="B319" s="104"/>
      <c r="C319" s="92">
        <v>2</v>
      </c>
      <c r="D319" s="93" t="s">
        <v>17</v>
      </c>
      <c r="E319" s="94"/>
      <c r="F319" s="94"/>
      <c r="G319" s="102"/>
      <c r="I319" s="20">
        <f t="shared" ref="I319" si="596">+COUNTIF(I320:I324,"=x")+COUNTIF(I320:I324,"=vencida")+COUNTIF(I320:I324,"=cumplida")</f>
        <v>0</v>
      </c>
      <c r="J319" s="21">
        <f t="shared" ref="J319" si="597">+COUNTIF(J320:J324,"=x")</f>
        <v>0</v>
      </c>
      <c r="K319" s="22" t="str">
        <f t="shared" ref="K319" si="598">IFERROR(+J319/I319,"No se programaron actividades relacionadas con este objetivo")</f>
        <v>No se programaron actividades relacionadas con este objetivo</v>
      </c>
      <c r="L319" s="26"/>
      <c r="N319" s="20">
        <f t="shared" ref="N319" si="599">+COUNTIF(N320:N324,"=x")+COUNTIF(N320:N324,"=vencida")+COUNTIF(N320:N324,"=cumplida")</f>
        <v>0</v>
      </c>
      <c r="O319" s="21">
        <f t="shared" ref="O319" si="600">+COUNTIF(O320:O324,"=x")+COUNTIF(O320:O324,"=Cumplida")</f>
        <v>0</v>
      </c>
      <c r="P319" s="22" t="str">
        <f t="shared" ref="P319" si="601">IF(N319=0,"No se programaron actividades relacionadas con este objetivo",O319/N319)</f>
        <v>No se programaron actividades relacionadas con este objetivo</v>
      </c>
      <c r="Q319" s="26"/>
      <c r="S319" s="20">
        <f t="shared" ref="S319" si="602">+COUNTIF(S320:S324,"=x")+COUNTIF(S320:S324,"=vencida")+COUNTIF(S320:S324,"=cumplida")</f>
        <v>0</v>
      </c>
      <c r="T319" s="21">
        <f t="shared" ref="T319" si="603">+COUNTIF(T320:T324,"=x")+COUNTIF(T320:T324,"=Cumplida")</f>
        <v>0</v>
      </c>
      <c r="U319" s="22" t="str">
        <f t="shared" ref="U319" si="604">IF(S319=0,"No se programaron actividades relacionadas con este objetivo",T319/S319)</f>
        <v>No se programaron actividades relacionadas con este objetivo</v>
      </c>
      <c r="V319" s="30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  <c r="IB319" s="45"/>
      <c r="IC319" s="45"/>
      <c r="ID319" s="45"/>
      <c r="IE319" s="45"/>
      <c r="IF319" s="45"/>
      <c r="IG319" s="45"/>
      <c r="IH319" s="45"/>
      <c r="II319" s="45"/>
      <c r="IJ319" s="45"/>
      <c r="IK319" s="45"/>
      <c r="IL319" s="45"/>
      <c r="IM319" s="45"/>
      <c r="IN319" s="45"/>
      <c r="IO319" s="45"/>
      <c r="IP319" s="45"/>
      <c r="IQ319" s="45"/>
      <c r="IR319" s="45"/>
      <c r="IS319" s="45"/>
      <c r="IT319" s="45"/>
      <c r="IU319" s="45"/>
      <c r="IV319" s="45"/>
      <c r="IW319" s="45"/>
      <c r="IX319" s="45"/>
    </row>
    <row r="320" spans="2:258" x14ac:dyDescent="0.25">
      <c r="B320" s="104"/>
      <c r="C320" s="96" t="s">
        <v>18</v>
      </c>
      <c r="D320" s="97" t="s">
        <v>16</v>
      </c>
      <c r="E320" s="98"/>
      <c r="F320" s="98"/>
      <c r="G320" s="103"/>
      <c r="I320" s="1" t="str">
        <f t="shared" ref="I320:I324" si="605">+IF(AND(G320&lt;=$K$10,G320&gt;0),"x"," ")</f>
        <v xml:space="preserve"> </v>
      </c>
      <c r="J320" s="4"/>
      <c r="K320" s="4"/>
      <c r="L320" s="11"/>
      <c r="N320" s="25" t="str">
        <f t="shared" ref="N320:N324" si="606">+IF(AND(G320&lt;=$P$10,G320&gt;0),IF(G320&lt;=$K$10,IF(J320="x","cumplida","vencida"),"x")," ")</f>
        <v xml:space="preserve"> </v>
      </c>
      <c r="O320" s="4" t="str">
        <f t="shared" ref="O320:O324" si="607">+IF(N320="cumplida","x"," ")</f>
        <v xml:space="preserve"> </v>
      </c>
      <c r="P320" s="4"/>
      <c r="Q320" s="11"/>
      <c r="S320" s="25" t="str">
        <f t="shared" ref="S320:S324" si="608">+IF(N320="cumplida","cumplida",IF(OR(N320="vencida",N320="x"),IF(O320="x","cumplida","vencida"),IF(G320&gt;0,"x","")))</f>
        <v/>
      </c>
      <c r="T320" s="4" t="str">
        <f t="shared" ref="T320:T324" si="609">+IF(S320="cumplida","x"," ")</f>
        <v xml:space="preserve"> </v>
      </c>
      <c r="U320" s="4"/>
      <c r="V320" s="11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  <c r="HX320" s="45"/>
      <c r="HY320" s="45"/>
      <c r="HZ320" s="45"/>
      <c r="IA320" s="45"/>
      <c r="IB320" s="45"/>
      <c r="IC320" s="45"/>
      <c r="ID320" s="45"/>
      <c r="IE320" s="45"/>
      <c r="IF320" s="45"/>
      <c r="IG320" s="45"/>
      <c r="IH320" s="45"/>
      <c r="II320" s="45"/>
      <c r="IJ320" s="45"/>
      <c r="IK320" s="45"/>
      <c r="IL320" s="45"/>
      <c r="IM320" s="45"/>
      <c r="IN320" s="45"/>
      <c r="IO320" s="45"/>
      <c r="IP320" s="45"/>
      <c r="IQ320" s="45"/>
      <c r="IR320" s="45"/>
      <c r="IS320" s="45"/>
      <c r="IT320" s="45"/>
      <c r="IU320" s="45"/>
      <c r="IV320" s="45"/>
      <c r="IW320" s="45"/>
      <c r="IX320" s="45"/>
    </row>
    <row r="321" spans="2:258" x14ac:dyDescent="0.25">
      <c r="B321" s="104"/>
      <c r="C321" s="96" t="s">
        <v>19</v>
      </c>
      <c r="D321" s="97" t="s">
        <v>21</v>
      </c>
      <c r="E321" s="98"/>
      <c r="F321" s="98"/>
      <c r="G321" s="103"/>
      <c r="I321" s="2" t="str">
        <f t="shared" si="605"/>
        <v xml:space="preserve"> </v>
      </c>
      <c r="J321" s="7"/>
      <c r="K321" s="7"/>
      <c r="L321" s="12"/>
      <c r="N321" s="62" t="str">
        <f t="shared" si="606"/>
        <v xml:space="preserve"> </v>
      </c>
      <c r="O321" s="7" t="str">
        <f t="shared" si="607"/>
        <v xml:space="preserve"> </v>
      </c>
      <c r="P321" s="7"/>
      <c r="Q321" s="12"/>
      <c r="S321" s="62" t="str">
        <f t="shared" si="608"/>
        <v/>
      </c>
      <c r="T321" s="7" t="str">
        <f t="shared" si="609"/>
        <v xml:space="preserve"> </v>
      </c>
      <c r="U321" s="7"/>
      <c r="V321" s="12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  <c r="HX321" s="45"/>
      <c r="HY321" s="45"/>
      <c r="HZ321" s="45"/>
      <c r="IA321" s="45"/>
      <c r="IB321" s="45"/>
      <c r="IC321" s="45"/>
      <c r="ID321" s="45"/>
      <c r="IE321" s="45"/>
      <c r="IF321" s="45"/>
      <c r="IG321" s="45"/>
      <c r="IH321" s="45"/>
      <c r="II321" s="45"/>
      <c r="IJ321" s="45"/>
      <c r="IK321" s="45"/>
      <c r="IL321" s="45"/>
      <c r="IM321" s="45"/>
      <c r="IN321" s="45"/>
      <c r="IO321" s="45"/>
      <c r="IP321" s="45"/>
      <c r="IQ321" s="45"/>
      <c r="IR321" s="45"/>
      <c r="IS321" s="45"/>
      <c r="IT321" s="45"/>
      <c r="IU321" s="45"/>
      <c r="IV321" s="45"/>
      <c r="IW321" s="45"/>
      <c r="IX321" s="45"/>
    </row>
    <row r="322" spans="2:258" x14ac:dyDescent="0.25">
      <c r="B322" s="104"/>
      <c r="C322" s="96" t="s">
        <v>20</v>
      </c>
      <c r="D322" s="97" t="s">
        <v>22</v>
      </c>
      <c r="E322" s="98"/>
      <c r="F322" s="98"/>
      <c r="G322" s="103"/>
      <c r="I322" s="1" t="str">
        <f t="shared" si="605"/>
        <v xml:space="preserve"> </v>
      </c>
      <c r="J322" s="4"/>
      <c r="K322" s="4"/>
      <c r="L322" s="11"/>
      <c r="M322" s="63"/>
      <c r="N322" s="25" t="str">
        <f t="shared" si="606"/>
        <v xml:space="preserve"> </v>
      </c>
      <c r="O322" s="4" t="str">
        <f t="shared" si="607"/>
        <v xml:space="preserve"> </v>
      </c>
      <c r="P322" s="4"/>
      <c r="Q322" s="11"/>
      <c r="R322" s="63"/>
      <c r="S322" s="25" t="str">
        <f t="shared" si="608"/>
        <v/>
      </c>
      <c r="T322" s="4" t="str">
        <f t="shared" si="609"/>
        <v xml:space="preserve"> </v>
      </c>
      <c r="U322" s="4"/>
      <c r="V322" s="11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  <c r="HX322" s="45"/>
      <c r="HY322" s="45"/>
      <c r="HZ322" s="45"/>
      <c r="IA322" s="45"/>
      <c r="IB322" s="45"/>
      <c r="IC322" s="45"/>
      <c r="ID322" s="45"/>
      <c r="IE322" s="45"/>
      <c r="IF322" s="45"/>
      <c r="IG322" s="45"/>
      <c r="IH322" s="45"/>
      <c r="II322" s="45"/>
      <c r="IJ322" s="45"/>
      <c r="IK322" s="45"/>
      <c r="IL322" s="45"/>
      <c r="IM322" s="45"/>
      <c r="IN322" s="45"/>
      <c r="IO322" s="45"/>
      <c r="IP322" s="45"/>
      <c r="IQ322" s="45"/>
      <c r="IR322" s="45"/>
      <c r="IS322" s="45"/>
      <c r="IT322" s="45"/>
      <c r="IU322" s="45"/>
      <c r="IV322" s="45"/>
      <c r="IW322" s="45"/>
      <c r="IX322" s="45"/>
    </row>
    <row r="323" spans="2:258" x14ac:dyDescent="0.25">
      <c r="B323" s="104"/>
      <c r="C323" s="96" t="s">
        <v>12</v>
      </c>
      <c r="D323" s="101" t="s">
        <v>12</v>
      </c>
      <c r="E323" s="98"/>
      <c r="F323" s="98"/>
      <c r="G323" s="103"/>
      <c r="I323" s="1" t="str">
        <f t="shared" si="605"/>
        <v xml:space="preserve"> </v>
      </c>
      <c r="J323" s="4"/>
      <c r="K323" s="4"/>
      <c r="L323" s="11"/>
      <c r="M323" s="39"/>
      <c r="N323" s="25" t="str">
        <f t="shared" si="606"/>
        <v xml:space="preserve"> </v>
      </c>
      <c r="O323" s="4" t="str">
        <f t="shared" si="607"/>
        <v xml:space="preserve"> </v>
      </c>
      <c r="P323" s="4"/>
      <c r="Q323" s="11"/>
      <c r="R323" s="39"/>
      <c r="S323" s="25" t="str">
        <f t="shared" si="608"/>
        <v/>
      </c>
      <c r="T323" s="4" t="str">
        <f t="shared" si="609"/>
        <v xml:space="preserve"> </v>
      </c>
      <c r="U323" s="4"/>
      <c r="V323" s="11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  <c r="IC323" s="45"/>
      <c r="ID323" s="45"/>
      <c r="IE323" s="45"/>
      <c r="IF323" s="45"/>
      <c r="IG323" s="45"/>
      <c r="IH323" s="45"/>
      <c r="II323" s="45"/>
      <c r="IJ323" s="45"/>
      <c r="IK323" s="45"/>
      <c r="IL323" s="45"/>
      <c r="IM323" s="45"/>
      <c r="IN323" s="45"/>
      <c r="IO323" s="45"/>
      <c r="IP323" s="45"/>
      <c r="IQ323" s="45"/>
      <c r="IR323" s="45"/>
      <c r="IS323" s="45"/>
      <c r="IT323" s="45"/>
      <c r="IU323" s="45"/>
      <c r="IV323" s="45"/>
      <c r="IW323" s="45"/>
      <c r="IX323" s="45"/>
    </row>
    <row r="324" spans="2:258" ht="13.5" thickBot="1" x14ac:dyDescent="0.3">
      <c r="B324" s="107"/>
      <c r="C324" s="108"/>
      <c r="D324" s="109"/>
      <c r="E324" s="108"/>
      <c r="F324" s="108"/>
      <c r="G324" s="110"/>
      <c r="I324" s="3" t="str">
        <f t="shared" si="605"/>
        <v xml:space="preserve"> </v>
      </c>
      <c r="J324" s="13"/>
      <c r="K324" s="13"/>
      <c r="L324" s="14"/>
      <c r="M324" s="39"/>
      <c r="N324" s="49" t="str">
        <f t="shared" si="606"/>
        <v xml:space="preserve"> </v>
      </c>
      <c r="O324" s="13" t="str">
        <f t="shared" si="607"/>
        <v xml:space="preserve"> </v>
      </c>
      <c r="P324" s="13"/>
      <c r="Q324" s="14"/>
      <c r="R324" s="39"/>
      <c r="S324" s="49" t="str">
        <f t="shared" si="608"/>
        <v/>
      </c>
      <c r="T324" s="13" t="str">
        <f t="shared" si="609"/>
        <v xml:space="preserve"> </v>
      </c>
      <c r="U324" s="13"/>
      <c r="V324" s="14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  <c r="IB324" s="45"/>
      <c r="IC324" s="45"/>
      <c r="ID324" s="45"/>
      <c r="IE324" s="45"/>
      <c r="IF324" s="45"/>
      <c r="IG324" s="45"/>
      <c r="IH324" s="45"/>
      <c r="II324" s="45"/>
      <c r="IJ324" s="45"/>
      <c r="IK324" s="45"/>
      <c r="IL324" s="45"/>
      <c r="IM324" s="45"/>
      <c r="IN324" s="45"/>
      <c r="IO324" s="45"/>
      <c r="IP324" s="45"/>
      <c r="IQ324" s="45"/>
      <c r="IR324" s="45"/>
      <c r="IS324" s="45"/>
      <c r="IT324" s="45"/>
      <c r="IU324" s="45"/>
      <c r="IV324" s="45"/>
      <c r="IW324" s="45"/>
      <c r="IX324" s="45"/>
    </row>
  </sheetData>
  <mergeCells count="55">
    <mergeCell ref="V200:V201"/>
    <mergeCell ref="C201:D201"/>
    <mergeCell ref="C263:G263"/>
    <mergeCell ref="I263:J263"/>
    <mergeCell ref="L263:L264"/>
    <mergeCell ref="N263:O263"/>
    <mergeCell ref="Q263:Q264"/>
    <mergeCell ref="S263:T263"/>
    <mergeCell ref="V263:V264"/>
    <mergeCell ref="C264:D264"/>
    <mergeCell ref="C200:G200"/>
    <mergeCell ref="I200:J200"/>
    <mergeCell ref="L200:L201"/>
    <mergeCell ref="N200:O200"/>
    <mergeCell ref="Q200:Q201"/>
    <mergeCell ref="S200:T200"/>
    <mergeCell ref="C138:D138"/>
    <mergeCell ref="C74:G74"/>
    <mergeCell ref="C75:D75"/>
    <mergeCell ref="C137:G137"/>
    <mergeCell ref="I137:J137"/>
    <mergeCell ref="I74:J74"/>
    <mergeCell ref="S9:V9"/>
    <mergeCell ref="L10:L12"/>
    <mergeCell ref="Q10:Q12"/>
    <mergeCell ref="V10:V12"/>
    <mergeCell ref="V74:V75"/>
    <mergeCell ref="P10:P11"/>
    <mergeCell ref="S10:T11"/>
    <mergeCell ref="U10:U11"/>
    <mergeCell ref="L74:L75"/>
    <mergeCell ref="N74:O74"/>
    <mergeCell ref="Q74:Q75"/>
    <mergeCell ref="N9:Q9"/>
    <mergeCell ref="S137:T137"/>
    <mergeCell ref="V137:V138"/>
    <mergeCell ref="L137:L138"/>
    <mergeCell ref="N137:O137"/>
    <mergeCell ref="S74:T74"/>
    <mergeCell ref="I10:J11"/>
    <mergeCell ref="K10:K11"/>
    <mergeCell ref="N10:O11"/>
    <mergeCell ref="I9:L9"/>
    <mergeCell ref="Q137:Q138"/>
    <mergeCell ref="B14:B24"/>
    <mergeCell ref="B26:B36"/>
    <mergeCell ref="B50:B60"/>
    <mergeCell ref="B38:B48"/>
    <mergeCell ref="B4:D4"/>
    <mergeCell ref="B5:D5"/>
    <mergeCell ref="B6:D6"/>
    <mergeCell ref="B9:G9"/>
    <mergeCell ref="B10:B11"/>
    <mergeCell ref="C12:D12"/>
    <mergeCell ref="C10:G11"/>
  </mergeCells>
  <conditionalFormatting sqref="K13">
    <cfRule type="cellIs" dxfId="119" priority="117" operator="equal">
      <formula>"No se programaron actividades relacionadas con este objetivo"</formula>
    </cfRule>
    <cfRule type="cellIs" dxfId="118" priority="118" operator="lessThan">
      <formula>0.59</formula>
    </cfRule>
    <cfRule type="cellIs" dxfId="117" priority="119" operator="greaterThanOrEqual">
      <formula>0.8</formula>
    </cfRule>
    <cfRule type="cellIs" dxfId="116" priority="120" operator="between">
      <formula>0.6</formula>
      <formula>0.79</formula>
    </cfRule>
  </conditionalFormatting>
  <conditionalFormatting sqref="P13">
    <cfRule type="cellIs" dxfId="115" priority="113" operator="equal">
      <formula>"No se programaron actividades relacionadas con este objetivo"</formula>
    </cfRule>
    <cfRule type="cellIs" dxfId="114" priority="114" operator="lessThan">
      <formula>0.59</formula>
    </cfRule>
    <cfRule type="cellIs" dxfId="113" priority="115" operator="greaterThanOrEqual">
      <formula>0.8</formula>
    </cfRule>
    <cfRule type="cellIs" dxfId="112" priority="116" operator="between">
      <formula>0.6</formula>
      <formula>0.79</formula>
    </cfRule>
  </conditionalFormatting>
  <conditionalFormatting sqref="U13">
    <cfRule type="cellIs" dxfId="111" priority="109" operator="equal">
      <formula>"No se programaron actividades relacionadas con este objetivo"</formula>
    </cfRule>
    <cfRule type="cellIs" dxfId="110" priority="110" operator="lessThan">
      <formula>0.59</formula>
    </cfRule>
    <cfRule type="cellIs" dxfId="109" priority="111" operator="greaterThanOrEqual">
      <formula>0.8</formula>
    </cfRule>
    <cfRule type="cellIs" dxfId="108" priority="112" operator="between">
      <formula>0.6</formula>
      <formula>0.79</formula>
    </cfRule>
  </conditionalFormatting>
  <conditionalFormatting sqref="K19 K25 K31 K37 K43 K49 K55 K61 K67">
    <cfRule type="cellIs" dxfId="107" priority="105" operator="equal">
      <formula>"No se programaron actividades relacionadas con este objetivo"</formula>
    </cfRule>
    <cfRule type="cellIs" dxfId="106" priority="106" operator="lessThan">
      <formula>0.59</formula>
    </cfRule>
    <cfRule type="cellIs" dxfId="105" priority="107" operator="greaterThanOrEqual">
      <formula>0.8</formula>
    </cfRule>
    <cfRule type="cellIs" dxfId="104" priority="108" operator="between">
      <formula>0.6</formula>
      <formula>0.79</formula>
    </cfRule>
  </conditionalFormatting>
  <conditionalFormatting sqref="P19 P25 P31 P37 P43 P49 P55 P61 P67">
    <cfRule type="cellIs" dxfId="103" priority="101" operator="equal">
      <formula>"No se programaron actividades relacionadas con este objetivo"</formula>
    </cfRule>
    <cfRule type="cellIs" dxfId="102" priority="102" operator="lessThan">
      <formula>0.59</formula>
    </cfRule>
    <cfRule type="cellIs" dxfId="101" priority="103" operator="greaterThanOrEqual">
      <formula>0.8</formula>
    </cfRule>
    <cfRule type="cellIs" dxfId="100" priority="104" operator="between">
      <formula>0.6</formula>
      <formula>0.79</formula>
    </cfRule>
  </conditionalFormatting>
  <conditionalFormatting sqref="U19 U25 U31 U37 U43 U49 U55 U61 U67">
    <cfRule type="cellIs" dxfId="99" priority="97" operator="equal">
      <formula>"No se programaron actividades relacionadas con este objetivo"</formula>
    </cfRule>
    <cfRule type="cellIs" dxfId="98" priority="98" operator="lessThan">
      <formula>0.59</formula>
    </cfRule>
    <cfRule type="cellIs" dxfId="97" priority="99" operator="greaterThanOrEqual">
      <formula>0.8</formula>
    </cfRule>
    <cfRule type="cellIs" dxfId="96" priority="100" operator="between">
      <formula>0.6</formula>
      <formula>0.79</formula>
    </cfRule>
  </conditionalFormatting>
  <conditionalFormatting sqref="K76">
    <cfRule type="cellIs" dxfId="95" priority="93" operator="equal">
      <formula>"No se programaron actividades relacionadas con este objetivo"</formula>
    </cfRule>
    <cfRule type="cellIs" dxfId="94" priority="94" operator="lessThan">
      <formula>0.59</formula>
    </cfRule>
    <cfRule type="cellIs" dxfId="93" priority="95" operator="greaterThanOrEqual">
      <formula>0.8</formula>
    </cfRule>
    <cfRule type="cellIs" dxfId="92" priority="96" operator="between">
      <formula>0.6</formula>
      <formula>0.79</formula>
    </cfRule>
  </conditionalFormatting>
  <conditionalFormatting sqref="P76">
    <cfRule type="cellIs" dxfId="91" priority="89" operator="equal">
      <formula>"No se programaron actividades relacionadas con este objetivo"</formula>
    </cfRule>
    <cfRule type="cellIs" dxfId="90" priority="90" operator="lessThan">
      <formula>0.59</formula>
    </cfRule>
    <cfRule type="cellIs" dxfId="89" priority="91" operator="greaterThanOrEqual">
      <formula>0.8</formula>
    </cfRule>
    <cfRule type="cellIs" dxfId="88" priority="92" operator="between">
      <formula>0.6</formula>
      <formula>0.79</formula>
    </cfRule>
  </conditionalFormatting>
  <conditionalFormatting sqref="U76">
    <cfRule type="cellIs" dxfId="87" priority="85" operator="equal">
      <formula>"No se programaron actividades relacionadas con este objetivo"</formula>
    </cfRule>
    <cfRule type="cellIs" dxfId="86" priority="86" operator="lessThan">
      <formula>0.59</formula>
    </cfRule>
    <cfRule type="cellIs" dxfId="85" priority="87" operator="greaterThanOrEqual">
      <formula>0.8</formula>
    </cfRule>
    <cfRule type="cellIs" dxfId="84" priority="88" operator="between">
      <formula>0.6</formula>
      <formula>0.79</formula>
    </cfRule>
  </conditionalFormatting>
  <conditionalFormatting sqref="K82 K88 K94 K100 K106 K112 K118 K124 K130">
    <cfRule type="cellIs" dxfId="83" priority="81" operator="equal">
      <formula>"No se programaron actividades relacionadas con este objetivo"</formula>
    </cfRule>
    <cfRule type="cellIs" dxfId="82" priority="82" operator="lessThan">
      <formula>0.59</formula>
    </cfRule>
    <cfRule type="cellIs" dxfId="81" priority="83" operator="greaterThanOrEqual">
      <formula>0.8</formula>
    </cfRule>
    <cfRule type="cellIs" dxfId="80" priority="84" operator="between">
      <formula>0.6</formula>
      <formula>0.79</formula>
    </cfRule>
  </conditionalFormatting>
  <conditionalFormatting sqref="P82 P88 P94 P100 P106 P112 P118 P124 P130">
    <cfRule type="cellIs" dxfId="79" priority="77" operator="equal">
      <formula>"No se programaron actividades relacionadas con este objetivo"</formula>
    </cfRule>
    <cfRule type="cellIs" dxfId="78" priority="78" operator="lessThan">
      <formula>0.59</formula>
    </cfRule>
    <cfRule type="cellIs" dxfId="77" priority="79" operator="greaterThanOrEqual">
      <formula>0.8</formula>
    </cfRule>
    <cfRule type="cellIs" dxfId="76" priority="80" operator="between">
      <formula>0.6</formula>
      <formula>0.79</formula>
    </cfRule>
  </conditionalFormatting>
  <conditionalFormatting sqref="U82 U88 U94 U100 U106 U112 U118 U124 U130">
    <cfRule type="cellIs" dxfId="75" priority="73" operator="equal">
      <formula>"No se programaron actividades relacionadas con este objetivo"</formula>
    </cfRule>
    <cfRule type="cellIs" dxfId="74" priority="74" operator="lessThan">
      <formula>0.59</formula>
    </cfRule>
    <cfRule type="cellIs" dxfId="73" priority="75" operator="greaterThanOrEqual">
      <formula>0.8</formula>
    </cfRule>
    <cfRule type="cellIs" dxfId="72" priority="76" operator="between">
      <formula>0.6</formula>
      <formula>0.79</formula>
    </cfRule>
  </conditionalFormatting>
  <conditionalFormatting sqref="K139">
    <cfRule type="cellIs" dxfId="71" priority="69" operator="equal">
      <formula>"No se programaron actividades relacionadas con este objetivo"</formula>
    </cfRule>
    <cfRule type="cellIs" dxfId="70" priority="70" operator="lessThan">
      <formula>0.59</formula>
    </cfRule>
    <cfRule type="cellIs" dxfId="69" priority="71" operator="greaterThanOrEqual">
      <formula>0.8</formula>
    </cfRule>
    <cfRule type="cellIs" dxfId="68" priority="72" operator="between">
      <formula>0.6</formula>
      <formula>0.79</formula>
    </cfRule>
  </conditionalFormatting>
  <conditionalFormatting sqref="P139">
    <cfRule type="cellIs" dxfId="67" priority="65" operator="equal">
      <formula>"No se programaron actividades relacionadas con este objetivo"</formula>
    </cfRule>
    <cfRule type="cellIs" dxfId="66" priority="66" operator="lessThan">
      <formula>0.59</formula>
    </cfRule>
    <cfRule type="cellIs" dxfId="65" priority="67" operator="greaterThanOrEqual">
      <formula>0.8</formula>
    </cfRule>
    <cfRule type="cellIs" dxfId="64" priority="68" operator="between">
      <formula>0.6</formula>
      <formula>0.79</formula>
    </cfRule>
  </conditionalFormatting>
  <conditionalFormatting sqref="U139">
    <cfRule type="cellIs" dxfId="63" priority="61" operator="equal">
      <formula>"No se programaron actividades relacionadas con este objetivo"</formula>
    </cfRule>
    <cfRule type="cellIs" dxfId="62" priority="62" operator="lessThan">
      <formula>0.59</formula>
    </cfRule>
    <cfRule type="cellIs" dxfId="61" priority="63" operator="greaterThanOrEqual">
      <formula>0.8</formula>
    </cfRule>
    <cfRule type="cellIs" dxfId="60" priority="64" operator="between">
      <formula>0.6</formula>
      <formula>0.79</formula>
    </cfRule>
  </conditionalFormatting>
  <conditionalFormatting sqref="K145 K151 K157 K163 K169 K175 K181 K187 K193">
    <cfRule type="cellIs" dxfId="59" priority="57" operator="equal">
      <formula>"No se programaron actividades relacionadas con este objetivo"</formula>
    </cfRule>
    <cfRule type="cellIs" dxfId="58" priority="58" operator="lessThan">
      <formula>0.59</formula>
    </cfRule>
    <cfRule type="cellIs" dxfId="57" priority="59" operator="greaterThanOrEqual">
      <formula>0.8</formula>
    </cfRule>
    <cfRule type="cellIs" dxfId="56" priority="60" operator="between">
      <formula>0.6</formula>
      <formula>0.79</formula>
    </cfRule>
  </conditionalFormatting>
  <conditionalFormatting sqref="P145 P151 P157 P163 P169 P175 P181 P187 P193">
    <cfRule type="cellIs" dxfId="55" priority="53" operator="equal">
      <formula>"No se programaron actividades relacionadas con este objetivo"</formula>
    </cfRule>
    <cfRule type="cellIs" dxfId="54" priority="54" operator="lessThan">
      <formula>0.59</formula>
    </cfRule>
    <cfRule type="cellIs" dxfId="53" priority="55" operator="greaterThanOrEqual">
      <formula>0.8</formula>
    </cfRule>
    <cfRule type="cellIs" dxfId="52" priority="56" operator="between">
      <formula>0.6</formula>
      <formula>0.79</formula>
    </cfRule>
  </conditionalFormatting>
  <conditionalFormatting sqref="U145 U151 U157 U163 U169 U175 U181 U187 U193">
    <cfRule type="cellIs" dxfId="51" priority="49" operator="equal">
      <formula>"No se programaron actividades relacionadas con este objetivo"</formula>
    </cfRule>
    <cfRule type="cellIs" dxfId="50" priority="50" operator="lessThan">
      <formula>0.59</formula>
    </cfRule>
    <cfRule type="cellIs" dxfId="49" priority="51" operator="greaterThanOrEqual">
      <formula>0.8</formula>
    </cfRule>
    <cfRule type="cellIs" dxfId="48" priority="52" operator="between">
      <formula>0.6</formula>
      <formula>0.79</formula>
    </cfRule>
  </conditionalFormatting>
  <conditionalFormatting sqref="K202">
    <cfRule type="cellIs" dxfId="47" priority="45" operator="equal">
      <formula>"No se programaron actividades relacionadas con este objetivo"</formula>
    </cfRule>
    <cfRule type="cellIs" dxfId="46" priority="46" operator="lessThan">
      <formula>0.59</formula>
    </cfRule>
    <cfRule type="cellIs" dxfId="45" priority="47" operator="greaterThanOrEqual">
      <formula>0.8</formula>
    </cfRule>
    <cfRule type="cellIs" dxfId="44" priority="48" operator="between">
      <formula>0.6</formula>
      <formula>0.79</formula>
    </cfRule>
  </conditionalFormatting>
  <conditionalFormatting sqref="P202">
    <cfRule type="cellIs" dxfId="43" priority="41" operator="equal">
      <formula>"No se programaron actividades relacionadas con este objetivo"</formula>
    </cfRule>
    <cfRule type="cellIs" dxfId="42" priority="42" operator="lessThan">
      <formula>0.59</formula>
    </cfRule>
    <cfRule type="cellIs" dxfId="41" priority="43" operator="greaterThanOrEqual">
      <formula>0.8</formula>
    </cfRule>
    <cfRule type="cellIs" dxfId="40" priority="44" operator="between">
      <formula>0.6</formula>
      <formula>0.79</formula>
    </cfRule>
  </conditionalFormatting>
  <conditionalFormatting sqref="U202">
    <cfRule type="cellIs" dxfId="39" priority="37" operator="equal">
      <formula>"No se programaron actividades relacionadas con este objetivo"</formula>
    </cfRule>
    <cfRule type="cellIs" dxfId="38" priority="38" operator="lessThan">
      <formula>0.59</formula>
    </cfRule>
    <cfRule type="cellIs" dxfId="37" priority="39" operator="greaterThanOrEqual">
      <formula>0.8</formula>
    </cfRule>
    <cfRule type="cellIs" dxfId="36" priority="40" operator="between">
      <formula>0.6</formula>
      <formula>0.79</formula>
    </cfRule>
  </conditionalFormatting>
  <conditionalFormatting sqref="K208 K214 K220 K226 K232 K238 K244 K250 K256">
    <cfRule type="cellIs" dxfId="35" priority="33" operator="equal">
      <formula>"No se programaron actividades relacionadas con este objetivo"</formula>
    </cfRule>
    <cfRule type="cellIs" dxfId="34" priority="34" operator="lessThan">
      <formula>0.59</formula>
    </cfRule>
    <cfRule type="cellIs" dxfId="33" priority="35" operator="greaterThanOrEqual">
      <formula>0.8</formula>
    </cfRule>
    <cfRule type="cellIs" dxfId="32" priority="36" operator="between">
      <formula>0.6</formula>
      <formula>0.79</formula>
    </cfRule>
  </conditionalFormatting>
  <conditionalFormatting sqref="P208 P214 P220 P226 P232 P238 P244 P250 P256">
    <cfRule type="cellIs" dxfId="31" priority="29" operator="equal">
      <formula>"No se programaron actividades relacionadas con este objetivo"</formula>
    </cfRule>
    <cfRule type="cellIs" dxfId="30" priority="30" operator="lessThan">
      <formula>0.59</formula>
    </cfRule>
    <cfRule type="cellIs" dxfId="29" priority="31" operator="greaterThanOrEqual">
      <formula>0.8</formula>
    </cfRule>
    <cfRule type="cellIs" dxfId="28" priority="32" operator="between">
      <formula>0.6</formula>
      <formula>0.79</formula>
    </cfRule>
  </conditionalFormatting>
  <conditionalFormatting sqref="U208 U214 U220 U226 U232 U238 U244 U250 U256">
    <cfRule type="cellIs" dxfId="27" priority="25" operator="equal">
      <formula>"No se programaron actividades relacionadas con este objetivo"</formula>
    </cfRule>
    <cfRule type="cellIs" dxfId="26" priority="26" operator="lessThan">
      <formula>0.59</formula>
    </cfRule>
    <cfRule type="cellIs" dxfId="25" priority="27" operator="greaterThanOrEqual">
      <formula>0.8</formula>
    </cfRule>
    <cfRule type="cellIs" dxfId="24" priority="28" operator="between">
      <formula>0.6</formula>
      <formula>0.79</formula>
    </cfRule>
  </conditionalFormatting>
  <conditionalFormatting sqref="K265">
    <cfRule type="cellIs" dxfId="23" priority="21" operator="equal">
      <formula>"No se programaron actividades relacionadas con este objetivo"</formula>
    </cfRule>
    <cfRule type="cellIs" dxfId="22" priority="22" operator="lessThan">
      <formula>0.59</formula>
    </cfRule>
    <cfRule type="cellIs" dxfId="21" priority="23" operator="greaterThanOrEqual">
      <formula>0.8</formula>
    </cfRule>
    <cfRule type="cellIs" dxfId="20" priority="24" operator="between">
      <formula>0.6</formula>
      <formula>0.79</formula>
    </cfRule>
  </conditionalFormatting>
  <conditionalFormatting sqref="P265">
    <cfRule type="cellIs" dxfId="19" priority="17" operator="equal">
      <formula>"No se programaron actividades relacionadas con este objetivo"</formula>
    </cfRule>
    <cfRule type="cellIs" dxfId="18" priority="18" operator="lessThan">
      <formula>0.59</formula>
    </cfRule>
    <cfRule type="cellIs" dxfId="17" priority="19" operator="greaterThanOrEqual">
      <formula>0.8</formula>
    </cfRule>
    <cfRule type="cellIs" dxfId="16" priority="20" operator="between">
      <formula>0.6</formula>
      <formula>0.79</formula>
    </cfRule>
  </conditionalFormatting>
  <conditionalFormatting sqref="U265">
    <cfRule type="cellIs" dxfId="15" priority="13" operator="equal">
      <formula>"No se programaron actividades relacionadas con este objetivo"</formula>
    </cfRule>
    <cfRule type="cellIs" dxfId="14" priority="14" operator="lessThan">
      <formula>0.59</formula>
    </cfRule>
    <cfRule type="cellIs" dxfId="13" priority="15" operator="greaterThanOrEqual">
      <formula>0.8</formula>
    </cfRule>
    <cfRule type="cellIs" dxfId="12" priority="16" operator="between">
      <formula>0.6</formula>
      <formula>0.79</formula>
    </cfRule>
  </conditionalFormatting>
  <conditionalFormatting sqref="K271 K277 K283 K289 K295 K301 K307 K313 K319">
    <cfRule type="cellIs" dxfId="11" priority="9" operator="equal">
      <formula>"No se programaron actividades relacionadas con este objetivo"</formula>
    </cfRule>
    <cfRule type="cellIs" dxfId="10" priority="10" operator="lessThan">
      <formula>0.59</formula>
    </cfRule>
    <cfRule type="cellIs" dxfId="9" priority="11" operator="greaterThanOrEqual">
      <formula>0.8</formula>
    </cfRule>
    <cfRule type="cellIs" dxfId="8" priority="12" operator="between">
      <formula>0.6</formula>
      <formula>0.79</formula>
    </cfRule>
  </conditionalFormatting>
  <conditionalFormatting sqref="P271 P277 P283 P289 P295 P301 P307 P313 P319">
    <cfRule type="cellIs" dxfId="7" priority="5" operator="equal">
      <formula>"No se programaron actividades relacionadas con este objetivo"</formula>
    </cfRule>
    <cfRule type="cellIs" dxfId="6" priority="6" operator="lessThan">
      <formula>0.59</formula>
    </cfRule>
    <cfRule type="cellIs" dxfId="5" priority="7" operator="greaterThanOrEqual">
      <formula>0.8</formula>
    </cfRule>
    <cfRule type="cellIs" dxfId="4" priority="8" operator="between">
      <formula>0.6</formula>
      <formula>0.79</formula>
    </cfRule>
  </conditionalFormatting>
  <conditionalFormatting sqref="U271 U277 U283 U289 U295 U301 U307 U313 U319">
    <cfRule type="cellIs" dxfId="3" priority="1" operator="equal">
      <formula>"No se programaron actividades relacionadas con este objetivo"</formula>
    </cfRule>
    <cfRule type="cellIs" dxfId="2" priority="2" operator="lessThan">
      <formula>0.59</formula>
    </cfRule>
    <cfRule type="cellIs" dxfId="1" priority="3" operator="greaterThanOrEqual">
      <formula>0.8</formula>
    </cfRule>
    <cfRule type="cellIs" dxfId="0" priority="4" operator="between">
      <formula>0.6</formula>
      <formula>0.79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23" fitToWidth="4" fitToHeight="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L323"/>
  <sheetViews>
    <sheetView topLeftCell="A4" zoomScale="80" zoomScaleNormal="80" workbookViewId="0">
      <selection activeCell="D31" sqref="D31"/>
    </sheetView>
  </sheetViews>
  <sheetFormatPr baseColWidth="10" defaultRowHeight="12.75" x14ac:dyDescent="0.25"/>
  <cols>
    <col min="1" max="1" width="1.7109375" style="45" customWidth="1"/>
    <col min="2" max="2" width="25.7109375" style="45" customWidth="1"/>
    <col min="3" max="3" width="3.7109375" style="45" customWidth="1"/>
    <col min="4" max="4" width="76.7109375" style="45" customWidth="1"/>
    <col min="5" max="5" width="30.7109375" style="45" customWidth="1"/>
    <col min="6" max="6" width="24.7109375" style="45" customWidth="1"/>
    <col min="7" max="7" width="12.7109375" style="45" customWidth="1"/>
    <col min="8" max="8" width="1.7109375" style="45" customWidth="1"/>
    <col min="9" max="10" width="15.7109375" style="45" customWidth="1"/>
    <col min="11" max="11" width="34.7109375" style="45" customWidth="1"/>
    <col min="12" max="12" width="44.7109375" style="45" customWidth="1"/>
    <col min="13" max="13" width="1.7109375" style="45" customWidth="1"/>
    <col min="14" max="15" width="15.7109375" style="45" customWidth="1"/>
    <col min="16" max="16" width="34.7109375" style="45" customWidth="1"/>
    <col min="17" max="17" width="44.7109375" style="45" customWidth="1"/>
    <col min="18" max="18" width="1.7109375" style="45" customWidth="1"/>
    <col min="19" max="20" width="15.7109375" style="45" customWidth="1"/>
    <col min="21" max="21" width="34.7109375" style="45" customWidth="1"/>
    <col min="22" max="22" width="44.7109375" style="45" customWidth="1"/>
    <col min="23" max="23" width="11.7109375" style="45" customWidth="1"/>
    <col min="24" max="34" width="11.7109375" style="39" customWidth="1"/>
    <col min="35" max="258" width="11.42578125" style="39"/>
    <col min="259" max="16384" width="11.42578125" style="45"/>
  </cols>
  <sheetData>
    <row r="2" spans="1:272" ht="21" x14ac:dyDescent="0.25">
      <c r="B2" s="64" t="s">
        <v>10</v>
      </c>
      <c r="C2" s="64"/>
      <c r="D2" s="64"/>
      <c r="E2" s="8"/>
      <c r="F2" s="8"/>
      <c r="G2" s="8"/>
      <c r="H2" s="8"/>
      <c r="I2" s="8"/>
      <c r="J2" s="8"/>
      <c r="K2" s="8"/>
      <c r="L2" s="8"/>
    </row>
    <row r="3" spans="1:272" x14ac:dyDescent="0.2">
      <c r="C3" s="65"/>
      <c r="D3" s="65"/>
    </row>
    <row r="4" spans="1:272" x14ac:dyDescent="0.2">
      <c r="B4" s="164" t="s">
        <v>6</v>
      </c>
      <c r="C4" s="164"/>
      <c r="D4" s="164"/>
    </row>
    <row r="5" spans="1:272" x14ac:dyDescent="0.2">
      <c r="B5" s="164" t="s">
        <v>8</v>
      </c>
      <c r="C5" s="164"/>
      <c r="D5" s="164"/>
    </row>
    <row r="6" spans="1:272" x14ac:dyDescent="0.25">
      <c r="B6" s="165" t="s">
        <v>7</v>
      </c>
      <c r="C6" s="165"/>
      <c r="D6" s="165"/>
    </row>
    <row r="8" spans="1:272" ht="13.5" thickBot="1" x14ac:dyDescent="0.3">
      <c r="H8" s="39"/>
    </row>
    <row r="9" spans="1:272" ht="19.5" thickBot="1" x14ac:dyDescent="0.3">
      <c r="B9" s="206" t="s">
        <v>9</v>
      </c>
      <c r="C9" s="207"/>
      <c r="D9" s="207"/>
      <c r="E9" s="207"/>
      <c r="F9" s="207"/>
      <c r="G9" s="208"/>
      <c r="H9" s="40"/>
      <c r="I9" s="209" t="s">
        <v>28</v>
      </c>
      <c r="J9" s="210"/>
      <c r="K9" s="210"/>
      <c r="L9" s="211"/>
      <c r="N9" s="209" t="s">
        <v>30</v>
      </c>
      <c r="O9" s="210"/>
      <c r="P9" s="210"/>
      <c r="Q9" s="211"/>
      <c r="S9" s="209" t="s">
        <v>31</v>
      </c>
      <c r="T9" s="210"/>
      <c r="U9" s="210"/>
      <c r="V9" s="211"/>
    </row>
    <row r="10" spans="1:272" ht="15.75" thickBot="1" x14ac:dyDescent="0.3">
      <c r="B10" s="44" t="s">
        <v>48</v>
      </c>
      <c r="C10" s="212" t="s">
        <v>1</v>
      </c>
      <c r="D10" s="212"/>
      <c r="E10" s="212"/>
      <c r="F10" s="212"/>
      <c r="G10" s="213"/>
      <c r="H10" s="38"/>
      <c r="I10" s="214" t="s">
        <v>29</v>
      </c>
      <c r="J10" s="215"/>
      <c r="K10" s="9"/>
      <c r="L10" s="216" t="s">
        <v>4</v>
      </c>
      <c r="N10" s="214" t="s">
        <v>29</v>
      </c>
      <c r="O10" s="215"/>
      <c r="P10" s="9"/>
      <c r="Q10" s="216" t="s">
        <v>4</v>
      </c>
      <c r="S10" s="214" t="s">
        <v>29</v>
      </c>
      <c r="T10" s="215"/>
      <c r="U10" s="61"/>
      <c r="V10" s="216" t="s">
        <v>4</v>
      </c>
    </row>
    <row r="11" spans="1:272" ht="39" thickBot="1" x14ac:dyDescent="0.3">
      <c r="B11" s="43" t="s">
        <v>34</v>
      </c>
      <c r="C11" s="218" t="s">
        <v>35</v>
      </c>
      <c r="D11" s="219"/>
      <c r="E11" s="34" t="s">
        <v>0</v>
      </c>
      <c r="F11" s="48" t="s">
        <v>3</v>
      </c>
      <c r="G11" s="34" t="s">
        <v>33</v>
      </c>
      <c r="H11" s="38"/>
      <c r="I11" s="31" t="s">
        <v>49</v>
      </c>
      <c r="J11" s="32" t="s">
        <v>50</v>
      </c>
      <c r="K11" s="32" t="s">
        <v>51</v>
      </c>
      <c r="L11" s="217"/>
      <c r="N11" s="31" t="s">
        <v>49</v>
      </c>
      <c r="O11" s="32" t="s">
        <v>50</v>
      </c>
      <c r="P11" s="32" t="s">
        <v>51</v>
      </c>
      <c r="Q11" s="217"/>
      <c r="S11" s="31" t="s">
        <v>49</v>
      </c>
      <c r="T11" s="32" t="s">
        <v>50</v>
      </c>
      <c r="U11" s="32" t="s">
        <v>51</v>
      </c>
      <c r="V11" s="217"/>
    </row>
    <row r="12" spans="1:272" s="27" customFormat="1" ht="15.75" thickBot="1" x14ac:dyDescent="0.3">
      <c r="A12" s="45"/>
      <c r="B12" s="55" t="s">
        <v>11</v>
      </c>
      <c r="C12" s="51">
        <v>1</v>
      </c>
      <c r="D12" s="58" t="s">
        <v>23</v>
      </c>
      <c r="E12" s="29"/>
      <c r="F12" s="29"/>
      <c r="G12" s="37"/>
      <c r="H12" s="41"/>
      <c r="I12" s="20"/>
      <c r="J12" s="21"/>
      <c r="K12" s="22"/>
      <c r="L12" s="26"/>
      <c r="M12" s="45"/>
      <c r="N12" s="20"/>
      <c r="O12" s="21"/>
      <c r="P12" s="22"/>
      <c r="Q12" s="26"/>
      <c r="R12" s="45"/>
      <c r="S12" s="20"/>
      <c r="T12" s="21"/>
      <c r="U12" s="22"/>
      <c r="V12" s="28"/>
      <c r="W12" s="45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</row>
    <row r="13" spans="1:272" ht="15" x14ac:dyDescent="0.25">
      <c r="B13" s="42"/>
      <c r="C13" s="52" t="s">
        <v>13</v>
      </c>
      <c r="D13" s="18" t="s">
        <v>24</v>
      </c>
      <c r="E13" s="5"/>
      <c r="F13" s="5"/>
      <c r="G13" s="23"/>
      <c r="H13" s="41"/>
      <c r="I13" s="1"/>
      <c r="J13" s="4"/>
      <c r="K13" s="4"/>
      <c r="L13" s="11"/>
      <c r="N13" s="25"/>
      <c r="O13" s="4"/>
      <c r="P13" s="4"/>
      <c r="Q13" s="11"/>
      <c r="S13" s="25"/>
      <c r="T13" s="4"/>
      <c r="U13" s="4"/>
      <c r="V13" s="11"/>
    </row>
    <row r="14" spans="1:272" ht="15" x14ac:dyDescent="0.25">
      <c r="B14" s="42"/>
      <c r="C14" s="52" t="s">
        <v>14</v>
      </c>
      <c r="D14" s="18" t="s">
        <v>25</v>
      </c>
      <c r="E14" s="5"/>
      <c r="F14" s="5"/>
      <c r="G14" s="23"/>
      <c r="H14" s="41"/>
      <c r="I14" s="1"/>
      <c r="J14" s="4"/>
      <c r="K14" s="4"/>
      <c r="L14" s="11"/>
      <c r="N14" s="25"/>
      <c r="O14" s="4"/>
      <c r="P14" s="4"/>
      <c r="Q14" s="11"/>
      <c r="S14" s="25"/>
      <c r="T14" s="4"/>
      <c r="U14" s="4"/>
      <c r="V14" s="11"/>
    </row>
    <row r="15" spans="1:272" ht="15" x14ac:dyDescent="0.25">
      <c r="B15" s="42"/>
      <c r="C15" s="52" t="s">
        <v>15</v>
      </c>
      <c r="D15" s="18" t="s">
        <v>26</v>
      </c>
      <c r="E15" s="5"/>
      <c r="F15" s="5"/>
      <c r="G15" s="23"/>
      <c r="H15" s="41"/>
      <c r="I15" s="1"/>
      <c r="J15" s="4"/>
      <c r="K15" s="4"/>
      <c r="L15" s="11"/>
      <c r="N15" s="25"/>
      <c r="O15" s="4"/>
      <c r="P15" s="4"/>
      <c r="Q15" s="11"/>
      <c r="S15" s="25"/>
      <c r="T15" s="4"/>
      <c r="U15" s="4"/>
      <c r="V15" s="11"/>
    </row>
    <row r="16" spans="1:272" ht="15" x14ac:dyDescent="0.25">
      <c r="B16" s="42"/>
      <c r="C16" s="53" t="s">
        <v>12</v>
      </c>
      <c r="D16" s="19" t="s">
        <v>12</v>
      </c>
      <c r="E16" s="5"/>
      <c r="F16" s="5"/>
      <c r="G16" s="23"/>
      <c r="H16" s="41"/>
      <c r="I16" s="1"/>
      <c r="J16" s="4"/>
      <c r="K16" s="4"/>
      <c r="L16" s="11"/>
      <c r="N16" s="25"/>
      <c r="O16" s="4"/>
      <c r="P16" s="4"/>
      <c r="Q16" s="11"/>
      <c r="S16" s="25"/>
      <c r="T16" s="4"/>
      <c r="U16" s="4"/>
      <c r="V16" s="11"/>
    </row>
    <row r="17" spans="1:272" ht="15" x14ac:dyDescent="0.25">
      <c r="B17" s="42"/>
      <c r="C17" s="53"/>
      <c r="D17" s="19"/>
      <c r="E17" s="5"/>
      <c r="F17" s="5"/>
      <c r="G17" s="23"/>
      <c r="H17" s="41"/>
      <c r="I17" s="1"/>
      <c r="J17" s="4"/>
      <c r="K17" s="4"/>
      <c r="L17" s="11"/>
      <c r="N17" s="25"/>
      <c r="O17" s="4"/>
      <c r="P17" s="4"/>
      <c r="Q17" s="11"/>
      <c r="S17" s="25"/>
      <c r="T17" s="4"/>
      <c r="U17" s="4"/>
      <c r="V17" s="12"/>
    </row>
    <row r="18" spans="1:272" s="27" customFormat="1" ht="15" x14ac:dyDescent="0.25">
      <c r="A18" s="45"/>
      <c r="B18" s="42"/>
      <c r="C18" s="54">
        <v>2</v>
      </c>
      <c r="D18" s="59" t="s">
        <v>17</v>
      </c>
      <c r="E18" s="29"/>
      <c r="F18" s="29"/>
      <c r="G18" s="26"/>
      <c r="H18" s="41"/>
      <c r="I18" s="20"/>
      <c r="J18" s="21"/>
      <c r="K18" s="22"/>
      <c r="L18" s="26"/>
      <c r="M18" s="45"/>
      <c r="N18" s="20"/>
      <c r="O18" s="21"/>
      <c r="P18" s="22"/>
      <c r="Q18" s="26"/>
      <c r="R18" s="45"/>
      <c r="S18" s="20"/>
      <c r="T18" s="21"/>
      <c r="U18" s="22"/>
      <c r="V18" s="30"/>
      <c r="W18" s="45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45"/>
      <c r="IZ18" s="45"/>
      <c r="JA18" s="45"/>
      <c r="JB18" s="45"/>
      <c r="JC18" s="45"/>
      <c r="JD18" s="45"/>
      <c r="JE18" s="45"/>
      <c r="JF18" s="45"/>
      <c r="JG18" s="45"/>
      <c r="JH18" s="45"/>
      <c r="JI18" s="45"/>
      <c r="JJ18" s="45"/>
      <c r="JK18" s="45"/>
      <c r="JL18" s="45"/>
    </row>
    <row r="19" spans="1:272" ht="15" x14ac:dyDescent="0.25">
      <c r="B19" s="42"/>
      <c r="C19" s="52" t="s">
        <v>18</v>
      </c>
      <c r="D19" s="18" t="s">
        <v>16</v>
      </c>
      <c r="E19" s="5"/>
      <c r="F19" s="5"/>
      <c r="G19" s="10"/>
      <c r="H19" s="41"/>
      <c r="I19" s="1"/>
      <c r="J19" s="4"/>
      <c r="K19" s="4"/>
      <c r="L19" s="11"/>
      <c r="N19" s="25"/>
      <c r="O19" s="4"/>
      <c r="P19" s="4"/>
      <c r="Q19" s="11"/>
      <c r="S19" s="25"/>
      <c r="T19" s="4"/>
      <c r="U19" s="4"/>
      <c r="V19" s="11"/>
    </row>
    <row r="20" spans="1:272" ht="15" x14ac:dyDescent="0.25">
      <c r="B20" s="42"/>
      <c r="C20" s="52" t="s">
        <v>19</v>
      </c>
      <c r="D20" s="18" t="s">
        <v>21</v>
      </c>
      <c r="E20" s="5"/>
      <c r="F20" s="5"/>
      <c r="G20" s="10"/>
      <c r="H20" s="41"/>
      <c r="I20" s="1"/>
      <c r="J20" s="4"/>
      <c r="K20" s="4"/>
      <c r="L20" s="11"/>
      <c r="N20" s="25"/>
      <c r="O20" s="4"/>
      <c r="P20" s="4"/>
      <c r="Q20" s="11"/>
      <c r="S20" s="25"/>
      <c r="T20" s="4"/>
      <c r="U20" s="4"/>
      <c r="V20" s="11"/>
    </row>
    <row r="21" spans="1:272" ht="15" x14ac:dyDescent="0.25">
      <c r="B21" s="42"/>
      <c r="C21" s="52" t="s">
        <v>20</v>
      </c>
      <c r="D21" s="18" t="s">
        <v>22</v>
      </c>
      <c r="E21" s="5"/>
      <c r="F21" s="5"/>
      <c r="G21" s="10"/>
      <c r="H21" s="41"/>
      <c r="I21" s="1"/>
      <c r="J21" s="4"/>
      <c r="K21" s="4"/>
      <c r="L21" s="11"/>
      <c r="N21" s="25"/>
      <c r="O21" s="4"/>
      <c r="P21" s="4"/>
      <c r="Q21" s="11"/>
      <c r="S21" s="25"/>
      <c r="T21" s="4"/>
      <c r="U21" s="4"/>
      <c r="V21" s="11"/>
    </row>
    <row r="22" spans="1:272" ht="15" x14ac:dyDescent="0.25">
      <c r="B22" s="42"/>
      <c r="C22" s="52" t="s">
        <v>12</v>
      </c>
      <c r="D22" s="19" t="s">
        <v>12</v>
      </c>
      <c r="E22" s="4"/>
      <c r="F22" s="4"/>
      <c r="G22" s="11"/>
      <c r="H22" s="41"/>
      <c r="I22" s="1"/>
      <c r="J22" s="4"/>
      <c r="K22" s="4"/>
      <c r="L22" s="11"/>
      <c r="N22" s="25"/>
      <c r="O22" s="4"/>
      <c r="P22" s="4"/>
      <c r="Q22" s="11"/>
      <c r="S22" s="25"/>
      <c r="T22" s="4"/>
      <c r="U22" s="4"/>
      <c r="V22" s="11"/>
    </row>
    <row r="23" spans="1:272" ht="15.75" thickBot="1" x14ac:dyDescent="0.3">
      <c r="B23" s="42"/>
      <c r="C23" s="53"/>
      <c r="D23" s="19"/>
      <c r="E23" s="4"/>
      <c r="F23" s="4"/>
      <c r="G23" s="11"/>
      <c r="H23" s="41"/>
      <c r="I23" s="1"/>
      <c r="J23" s="4"/>
      <c r="K23" s="4"/>
      <c r="L23" s="11"/>
      <c r="N23" s="25"/>
      <c r="O23" s="4"/>
      <c r="P23" s="4"/>
      <c r="Q23" s="11"/>
      <c r="S23" s="25"/>
      <c r="T23" s="4"/>
      <c r="U23" s="4"/>
      <c r="V23" s="11"/>
    </row>
    <row r="24" spans="1:272" s="27" customFormat="1" ht="15.75" thickBot="1" x14ac:dyDescent="0.3">
      <c r="A24" s="45"/>
      <c r="B24" s="55" t="s">
        <v>36</v>
      </c>
      <c r="C24" s="50">
        <v>1</v>
      </c>
      <c r="D24" s="58" t="s">
        <v>23</v>
      </c>
      <c r="E24" s="6"/>
      <c r="F24" s="6"/>
      <c r="G24" s="30"/>
      <c r="H24" s="41"/>
      <c r="I24" s="20"/>
      <c r="J24" s="21"/>
      <c r="K24" s="22"/>
      <c r="L24" s="26"/>
      <c r="M24" s="45"/>
      <c r="N24" s="20"/>
      <c r="O24" s="21"/>
      <c r="P24" s="22"/>
      <c r="Q24" s="26"/>
      <c r="R24" s="45"/>
      <c r="S24" s="20"/>
      <c r="T24" s="21"/>
      <c r="U24" s="22"/>
      <c r="V24" s="30"/>
      <c r="W24" s="45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45"/>
      <c r="IZ24" s="45"/>
      <c r="JA24" s="45"/>
      <c r="JB24" s="45"/>
      <c r="JC24" s="45"/>
      <c r="JD24" s="45"/>
      <c r="JE24" s="45"/>
      <c r="JF24" s="45"/>
      <c r="JG24" s="45"/>
      <c r="JH24" s="45"/>
      <c r="JI24" s="45"/>
      <c r="JJ24" s="45"/>
      <c r="JK24" s="45"/>
      <c r="JL24" s="45"/>
    </row>
    <row r="25" spans="1:272" ht="15" x14ac:dyDescent="0.25">
      <c r="B25" s="42"/>
      <c r="C25" s="52" t="s">
        <v>13</v>
      </c>
      <c r="D25" s="18" t="s">
        <v>24</v>
      </c>
      <c r="E25" s="4"/>
      <c r="F25" s="4"/>
      <c r="G25" s="11"/>
      <c r="H25" s="41"/>
      <c r="I25" s="1"/>
      <c r="J25" s="4"/>
      <c r="K25" s="4"/>
      <c r="L25" s="11"/>
      <c r="N25" s="25"/>
      <c r="O25" s="4"/>
      <c r="P25" s="4"/>
      <c r="Q25" s="11"/>
      <c r="S25" s="25"/>
      <c r="T25" s="4"/>
      <c r="U25" s="4"/>
      <c r="V25" s="11"/>
    </row>
    <row r="26" spans="1:272" ht="15" x14ac:dyDescent="0.25">
      <c r="B26" s="42"/>
      <c r="C26" s="52" t="s">
        <v>14</v>
      </c>
      <c r="D26" s="18" t="s">
        <v>25</v>
      </c>
      <c r="E26" s="4"/>
      <c r="F26" s="4"/>
      <c r="G26" s="11"/>
      <c r="H26" s="41"/>
      <c r="I26" s="1"/>
      <c r="J26" s="4"/>
      <c r="K26" s="4"/>
      <c r="L26" s="11"/>
      <c r="N26" s="25"/>
      <c r="O26" s="4"/>
      <c r="P26" s="4"/>
      <c r="Q26" s="11"/>
      <c r="S26" s="25"/>
      <c r="T26" s="4"/>
      <c r="U26" s="4"/>
      <c r="V26" s="11"/>
    </row>
    <row r="27" spans="1:272" ht="15" x14ac:dyDescent="0.25">
      <c r="B27" s="42"/>
      <c r="C27" s="52" t="s">
        <v>15</v>
      </c>
      <c r="D27" s="18" t="s">
        <v>26</v>
      </c>
      <c r="E27" s="4"/>
      <c r="F27" s="4"/>
      <c r="G27" s="11"/>
      <c r="H27" s="41"/>
      <c r="I27" s="1"/>
      <c r="J27" s="4"/>
      <c r="K27" s="4"/>
      <c r="L27" s="11"/>
      <c r="N27" s="25"/>
      <c r="O27" s="4"/>
      <c r="P27" s="4"/>
      <c r="Q27" s="11"/>
      <c r="S27" s="25"/>
      <c r="T27" s="4"/>
      <c r="U27" s="4"/>
      <c r="V27" s="11"/>
    </row>
    <row r="28" spans="1:272" ht="15" x14ac:dyDescent="0.25">
      <c r="B28" s="42"/>
      <c r="C28" s="53" t="s">
        <v>12</v>
      </c>
      <c r="D28" s="19" t="s">
        <v>12</v>
      </c>
      <c r="E28" s="4"/>
      <c r="F28" s="4"/>
      <c r="G28" s="11"/>
      <c r="H28" s="41"/>
      <c r="I28" s="1"/>
      <c r="J28" s="4"/>
      <c r="K28" s="4"/>
      <c r="L28" s="11"/>
      <c r="N28" s="25"/>
      <c r="O28" s="4"/>
      <c r="P28" s="4"/>
      <c r="Q28" s="11"/>
      <c r="S28" s="25"/>
      <c r="T28" s="4"/>
      <c r="U28" s="4"/>
      <c r="V28" s="11"/>
    </row>
    <row r="29" spans="1:272" ht="15" x14ac:dyDescent="0.25">
      <c r="B29" s="42"/>
      <c r="C29" s="53"/>
      <c r="D29" s="19"/>
      <c r="E29" s="4"/>
      <c r="F29" s="4"/>
      <c r="G29" s="11"/>
      <c r="H29" s="41"/>
      <c r="I29" s="1"/>
      <c r="J29" s="4"/>
      <c r="K29" s="4"/>
      <c r="L29" s="11"/>
      <c r="N29" s="25"/>
      <c r="O29" s="4"/>
      <c r="P29" s="4"/>
      <c r="Q29" s="11"/>
      <c r="S29" s="25"/>
      <c r="T29" s="4"/>
      <c r="U29" s="4"/>
      <c r="V29" s="11"/>
    </row>
    <row r="30" spans="1:272" s="27" customFormat="1" ht="15" x14ac:dyDescent="0.25">
      <c r="A30" s="45"/>
      <c r="B30" s="42"/>
      <c r="C30" s="54">
        <v>2</v>
      </c>
      <c r="D30" s="59" t="s">
        <v>17</v>
      </c>
      <c r="E30" s="6"/>
      <c r="F30" s="6"/>
      <c r="G30" s="30"/>
      <c r="H30" s="41"/>
      <c r="I30" s="20"/>
      <c r="J30" s="21"/>
      <c r="K30" s="22"/>
      <c r="L30" s="26"/>
      <c r="M30" s="45"/>
      <c r="N30" s="20"/>
      <c r="O30" s="21"/>
      <c r="P30" s="22"/>
      <c r="Q30" s="26"/>
      <c r="R30" s="45"/>
      <c r="S30" s="20"/>
      <c r="T30" s="21"/>
      <c r="U30" s="22"/>
      <c r="V30" s="30"/>
      <c r="W30" s="45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</row>
    <row r="31" spans="1:272" ht="15" x14ac:dyDescent="0.25">
      <c r="B31" s="42"/>
      <c r="C31" s="52" t="s">
        <v>18</v>
      </c>
      <c r="D31" s="18" t="s">
        <v>16</v>
      </c>
      <c r="E31" s="4"/>
      <c r="F31" s="4"/>
      <c r="G31" s="11"/>
      <c r="H31" s="41"/>
      <c r="I31" s="1"/>
      <c r="J31" s="4"/>
      <c r="K31" s="4"/>
      <c r="L31" s="11"/>
      <c r="N31" s="25"/>
      <c r="O31" s="4"/>
      <c r="P31" s="4"/>
      <c r="Q31" s="11"/>
      <c r="S31" s="25"/>
      <c r="T31" s="4"/>
      <c r="U31" s="4"/>
      <c r="V31" s="11"/>
    </row>
    <row r="32" spans="1:272" ht="15" x14ac:dyDescent="0.25">
      <c r="B32" s="42"/>
      <c r="C32" s="52" t="s">
        <v>19</v>
      </c>
      <c r="D32" s="18" t="s">
        <v>21</v>
      </c>
      <c r="E32" s="4"/>
      <c r="F32" s="4"/>
      <c r="G32" s="11"/>
      <c r="H32" s="41"/>
      <c r="I32" s="1"/>
      <c r="J32" s="4"/>
      <c r="K32" s="4"/>
      <c r="L32" s="11"/>
      <c r="N32" s="25"/>
      <c r="O32" s="4"/>
      <c r="P32" s="4"/>
      <c r="Q32" s="11"/>
      <c r="S32" s="25"/>
      <c r="T32" s="4"/>
      <c r="U32" s="4"/>
      <c r="V32" s="11"/>
    </row>
    <row r="33" spans="1:272" ht="15" x14ac:dyDescent="0.25">
      <c r="B33" s="42"/>
      <c r="C33" s="52" t="s">
        <v>20</v>
      </c>
      <c r="D33" s="18" t="s">
        <v>22</v>
      </c>
      <c r="E33" s="4"/>
      <c r="F33" s="4"/>
      <c r="G33" s="11"/>
      <c r="H33" s="41"/>
      <c r="I33" s="1"/>
      <c r="J33" s="4"/>
      <c r="K33" s="4"/>
      <c r="L33" s="11"/>
      <c r="N33" s="25"/>
      <c r="O33" s="4"/>
      <c r="P33" s="4"/>
      <c r="Q33" s="11"/>
      <c r="S33" s="25"/>
      <c r="T33" s="4"/>
      <c r="U33" s="4"/>
      <c r="V33" s="11"/>
    </row>
    <row r="34" spans="1:272" ht="15" x14ac:dyDescent="0.25">
      <c r="B34" s="42"/>
      <c r="C34" s="52" t="s">
        <v>12</v>
      </c>
      <c r="D34" s="19" t="s">
        <v>12</v>
      </c>
      <c r="E34" s="4"/>
      <c r="F34" s="4"/>
      <c r="G34" s="11"/>
      <c r="H34" s="41"/>
      <c r="I34" s="1"/>
      <c r="J34" s="4"/>
      <c r="K34" s="4"/>
      <c r="L34" s="11"/>
      <c r="N34" s="25"/>
      <c r="O34" s="4"/>
      <c r="P34" s="4"/>
      <c r="Q34" s="11"/>
      <c r="S34" s="25"/>
      <c r="T34" s="4"/>
      <c r="U34" s="4"/>
      <c r="V34" s="11"/>
    </row>
    <row r="35" spans="1:272" ht="15.75" thickBot="1" x14ac:dyDescent="0.3">
      <c r="B35" s="42"/>
      <c r="C35" s="53"/>
      <c r="D35" s="19"/>
      <c r="E35" s="4"/>
      <c r="F35" s="4"/>
      <c r="G35" s="11"/>
      <c r="H35" s="41"/>
      <c r="I35" s="1"/>
      <c r="J35" s="4"/>
      <c r="K35" s="4"/>
      <c r="L35" s="11"/>
      <c r="N35" s="25"/>
      <c r="O35" s="4"/>
      <c r="P35" s="4"/>
      <c r="Q35" s="11"/>
      <c r="S35" s="25"/>
      <c r="T35" s="4"/>
      <c r="U35" s="4"/>
      <c r="V35" s="11"/>
    </row>
    <row r="36" spans="1:272" s="27" customFormat="1" ht="15.75" thickBot="1" x14ac:dyDescent="0.3">
      <c r="A36" s="45"/>
      <c r="B36" s="55" t="s">
        <v>37</v>
      </c>
      <c r="C36" s="50">
        <v>1</v>
      </c>
      <c r="D36" s="58" t="s">
        <v>23</v>
      </c>
      <c r="E36" s="6"/>
      <c r="F36" s="6"/>
      <c r="G36" s="30"/>
      <c r="H36" s="41"/>
      <c r="I36" s="20"/>
      <c r="J36" s="21"/>
      <c r="K36" s="22"/>
      <c r="L36" s="26"/>
      <c r="M36" s="45"/>
      <c r="N36" s="20"/>
      <c r="O36" s="21"/>
      <c r="P36" s="22"/>
      <c r="Q36" s="26"/>
      <c r="R36" s="45"/>
      <c r="S36" s="20"/>
      <c r="T36" s="21"/>
      <c r="U36" s="22"/>
      <c r="V36" s="30"/>
      <c r="W36" s="45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45"/>
      <c r="IZ36" s="45"/>
      <c r="JA36" s="45"/>
      <c r="JB36" s="45"/>
      <c r="JC36" s="45"/>
      <c r="JD36" s="45"/>
      <c r="JE36" s="45"/>
      <c r="JF36" s="45"/>
      <c r="JG36" s="45"/>
      <c r="JH36" s="45"/>
      <c r="JI36" s="45"/>
      <c r="JJ36" s="45"/>
      <c r="JK36" s="45"/>
      <c r="JL36" s="45"/>
    </row>
    <row r="37" spans="1:272" ht="15" x14ac:dyDescent="0.25">
      <c r="B37" s="42"/>
      <c r="C37" s="52" t="s">
        <v>13</v>
      </c>
      <c r="D37" s="18" t="s">
        <v>24</v>
      </c>
      <c r="E37" s="7"/>
      <c r="F37" s="7"/>
      <c r="G37" s="12"/>
      <c r="H37" s="41"/>
      <c r="I37" s="1"/>
      <c r="J37" s="4"/>
      <c r="K37" s="4"/>
      <c r="L37" s="11"/>
      <c r="N37" s="25"/>
      <c r="O37" s="4"/>
      <c r="P37" s="4"/>
      <c r="Q37" s="11"/>
      <c r="S37" s="25"/>
      <c r="T37" s="4"/>
      <c r="U37" s="4"/>
      <c r="V37" s="11"/>
    </row>
    <row r="38" spans="1:272" ht="15" x14ac:dyDescent="0.25">
      <c r="B38" s="42"/>
      <c r="C38" s="52" t="s">
        <v>14</v>
      </c>
      <c r="D38" s="18" t="s">
        <v>25</v>
      </c>
      <c r="E38" s="7"/>
      <c r="F38" s="7"/>
      <c r="G38" s="12"/>
      <c r="H38" s="41"/>
      <c r="I38" s="1"/>
      <c r="J38" s="4"/>
      <c r="K38" s="4"/>
      <c r="L38" s="11"/>
      <c r="N38" s="25"/>
      <c r="O38" s="4"/>
      <c r="P38" s="4"/>
      <c r="Q38" s="11"/>
      <c r="S38" s="25"/>
      <c r="T38" s="4"/>
      <c r="U38" s="4"/>
      <c r="V38" s="11"/>
    </row>
    <row r="39" spans="1:272" ht="15" x14ac:dyDescent="0.25">
      <c r="B39" s="42"/>
      <c r="C39" s="52" t="s">
        <v>15</v>
      </c>
      <c r="D39" s="18" t="s">
        <v>26</v>
      </c>
      <c r="E39" s="7"/>
      <c r="F39" s="7"/>
      <c r="G39" s="12"/>
      <c r="H39" s="41"/>
      <c r="I39" s="1"/>
      <c r="J39" s="4"/>
      <c r="K39" s="4"/>
      <c r="L39" s="11"/>
      <c r="N39" s="25"/>
      <c r="O39" s="4"/>
      <c r="P39" s="4"/>
      <c r="Q39" s="11"/>
      <c r="S39" s="25"/>
      <c r="T39" s="4"/>
      <c r="U39" s="4"/>
      <c r="V39" s="11"/>
    </row>
    <row r="40" spans="1:272" ht="15" x14ac:dyDescent="0.25">
      <c r="B40" s="42"/>
      <c r="C40" s="53" t="s">
        <v>12</v>
      </c>
      <c r="D40" s="19" t="s">
        <v>12</v>
      </c>
      <c r="E40" s="7"/>
      <c r="F40" s="7"/>
      <c r="G40" s="12"/>
      <c r="H40" s="41"/>
      <c r="I40" s="1"/>
      <c r="J40" s="4"/>
      <c r="K40" s="4"/>
      <c r="L40" s="11"/>
      <c r="N40" s="25"/>
      <c r="O40" s="4"/>
      <c r="P40" s="4"/>
      <c r="Q40" s="11"/>
      <c r="S40" s="25"/>
      <c r="T40" s="4"/>
      <c r="U40" s="4"/>
      <c r="V40" s="11"/>
    </row>
    <row r="41" spans="1:272" ht="15" x14ac:dyDescent="0.25">
      <c r="B41" s="42"/>
      <c r="C41" s="53"/>
      <c r="D41" s="19"/>
      <c r="E41" s="7"/>
      <c r="F41" s="7"/>
      <c r="G41" s="12"/>
      <c r="H41" s="41"/>
      <c r="I41" s="1"/>
      <c r="J41" s="4"/>
      <c r="K41" s="4"/>
      <c r="L41" s="11"/>
      <c r="N41" s="25"/>
      <c r="O41" s="4"/>
      <c r="P41" s="4"/>
      <c r="Q41" s="11"/>
      <c r="S41" s="25"/>
      <c r="T41" s="4"/>
      <c r="U41" s="4"/>
      <c r="V41" s="11"/>
    </row>
    <row r="42" spans="1:272" s="27" customFormat="1" ht="15" x14ac:dyDescent="0.25">
      <c r="A42" s="45"/>
      <c r="B42" s="42"/>
      <c r="C42" s="54">
        <v>2</v>
      </c>
      <c r="D42" s="59" t="s">
        <v>17</v>
      </c>
      <c r="E42" s="35"/>
      <c r="F42" s="35"/>
      <c r="G42" s="36"/>
      <c r="H42" s="41"/>
      <c r="I42" s="20"/>
      <c r="J42" s="21"/>
      <c r="K42" s="22"/>
      <c r="L42" s="26"/>
      <c r="M42" s="45"/>
      <c r="N42" s="20"/>
      <c r="O42" s="21"/>
      <c r="P42" s="22"/>
      <c r="Q42" s="26"/>
      <c r="R42" s="45"/>
      <c r="S42" s="20"/>
      <c r="T42" s="21"/>
      <c r="U42" s="22"/>
      <c r="V42" s="30"/>
      <c r="W42" s="45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45"/>
      <c r="IZ42" s="45"/>
      <c r="JA42" s="45"/>
      <c r="JB42" s="45"/>
      <c r="JC42" s="45"/>
      <c r="JD42" s="45"/>
      <c r="JE42" s="45"/>
      <c r="JF42" s="45"/>
      <c r="JG42" s="45"/>
      <c r="JH42" s="45"/>
      <c r="JI42" s="45"/>
      <c r="JJ42" s="45"/>
      <c r="JK42" s="45"/>
      <c r="JL42" s="45"/>
    </row>
    <row r="43" spans="1:272" ht="15" x14ac:dyDescent="0.25">
      <c r="B43" s="42"/>
      <c r="C43" s="52" t="s">
        <v>18</v>
      </c>
      <c r="D43" s="18" t="s">
        <v>16</v>
      </c>
      <c r="E43" s="7"/>
      <c r="F43" s="7"/>
      <c r="G43" s="12"/>
      <c r="H43" s="41"/>
      <c r="I43" s="1"/>
      <c r="J43" s="4"/>
      <c r="K43" s="4"/>
      <c r="L43" s="11"/>
      <c r="N43" s="25"/>
      <c r="O43" s="4"/>
      <c r="P43" s="4"/>
      <c r="Q43" s="11"/>
      <c r="S43" s="25"/>
      <c r="T43" s="4"/>
      <c r="U43" s="4"/>
      <c r="V43" s="11"/>
    </row>
    <row r="44" spans="1:272" ht="15" x14ac:dyDescent="0.25">
      <c r="B44" s="42"/>
      <c r="C44" s="52" t="s">
        <v>19</v>
      </c>
      <c r="D44" s="18" t="s">
        <v>21</v>
      </c>
      <c r="E44" s="7"/>
      <c r="F44" s="7"/>
      <c r="G44" s="12"/>
      <c r="H44" s="41"/>
      <c r="I44" s="1"/>
      <c r="J44" s="4"/>
      <c r="K44" s="4"/>
      <c r="L44" s="11"/>
      <c r="N44" s="25"/>
      <c r="O44" s="4"/>
      <c r="P44" s="4"/>
      <c r="Q44" s="11"/>
      <c r="S44" s="25"/>
      <c r="T44" s="4"/>
      <c r="U44" s="4"/>
      <c r="V44" s="11"/>
    </row>
    <row r="45" spans="1:272" ht="15" x14ac:dyDescent="0.25">
      <c r="B45" s="42"/>
      <c r="C45" s="52" t="s">
        <v>20</v>
      </c>
      <c r="D45" s="18" t="s">
        <v>22</v>
      </c>
      <c r="E45" s="7"/>
      <c r="F45" s="7"/>
      <c r="G45" s="12"/>
      <c r="H45" s="41"/>
      <c r="I45" s="1"/>
      <c r="J45" s="4"/>
      <c r="K45" s="4"/>
      <c r="L45" s="11"/>
      <c r="N45" s="25"/>
      <c r="O45" s="4"/>
      <c r="P45" s="4"/>
      <c r="Q45" s="11"/>
      <c r="S45" s="25"/>
      <c r="T45" s="4"/>
      <c r="U45" s="4"/>
      <c r="V45" s="11"/>
    </row>
    <row r="46" spans="1:272" ht="15" x14ac:dyDescent="0.25">
      <c r="B46" s="42"/>
      <c r="C46" s="52" t="s">
        <v>12</v>
      </c>
      <c r="D46" s="19" t="s">
        <v>12</v>
      </c>
      <c r="E46" s="7"/>
      <c r="F46" s="7"/>
      <c r="G46" s="12"/>
      <c r="H46" s="41"/>
      <c r="I46" s="1"/>
      <c r="J46" s="4"/>
      <c r="K46" s="4"/>
      <c r="L46" s="11"/>
      <c r="N46" s="25"/>
      <c r="O46" s="4"/>
      <c r="P46" s="4"/>
      <c r="Q46" s="11"/>
      <c r="S46" s="25"/>
      <c r="T46" s="4"/>
      <c r="U46" s="4"/>
      <c r="V46" s="11"/>
    </row>
    <row r="47" spans="1:272" ht="15.75" thickBot="1" x14ac:dyDescent="0.3">
      <c r="B47" s="42"/>
      <c r="C47" s="53"/>
      <c r="D47" s="19"/>
      <c r="E47" s="7"/>
      <c r="F47" s="7"/>
      <c r="G47" s="12"/>
      <c r="H47" s="41"/>
      <c r="I47" s="1"/>
      <c r="J47" s="4"/>
      <c r="K47" s="4"/>
      <c r="L47" s="11"/>
      <c r="N47" s="25"/>
      <c r="O47" s="4"/>
      <c r="P47" s="4"/>
      <c r="Q47" s="11"/>
      <c r="S47" s="25"/>
      <c r="T47" s="4"/>
      <c r="U47" s="4"/>
      <c r="V47" s="11"/>
    </row>
    <row r="48" spans="1:272" ht="15.75" thickBot="1" x14ac:dyDescent="0.3">
      <c r="B48" s="55" t="s">
        <v>38</v>
      </c>
      <c r="C48" s="50">
        <v>1</v>
      </c>
      <c r="D48" s="58" t="s">
        <v>23</v>
      </c>
      <c r="E48" s="6"/>
      <c r="F48" s="6"/>
      <c r="G48" s="30"/>
      <c r="H48" s="41"/>
      <c r="I48" s="20"/>
      <c r="J48" s="21"/>
      <c r="K48" s="22"/>
      <c r="L48" s="26"/>
      <c r="N48" s="20"/>
      <c r="O48" s="21"/>
      <c r="P48" s="22"/>
      <c r="Q48" s="26"/>
      <c r="S48" s="20"/>
      <c r="T48" s="21"/>
      <c r="U48" s="22"/>
      <c r="V48" s="30"/>
    </row>
    <row r="49" spans="2:22" ht="15" x14ac:dyDescent="0.25">
      <c r="B49" s="42"/>
      <c r="C49" s="52" t="s">
        <v>13</v>
      </c>
      <c r="D49" s="18" t="s">
        <v>24</v>
      </c>
      <c r="E49" s="7"/>
      <c r="F49" s="7"/>
      <c r="G49" s="12"/>
      <c r="H49" s="41"/>
      <c r="I49" s="1"/>
      <c r="J49" s="4"/>
      <c r="K49" s="4"/>
      <c r="L49" s="11"/>
      <c r="N49" s="25"/>
      <c r="O49" s="4"/>
      <c r="P49" s="4"/>
      <c r="Q49" s="11"/>
      <c r="S49" s="25"/>
      <c r="T49" s="4"/>
      <c r="U49" s="4"/>
      <c r="V49" s="11"/>
    </row>
    <row r="50" spans="2:22" ht="15" x14ac:dyDescent="0.25">
      <c r="B50" s="42"/>
      <c r="C50" s="52" t="s">
        <v>14</v>
      </c>
      <c r="D50" s="18" t="s">
        <v>25</v>
      </c>
      <c r="E50" s="7"/>
      <c r="F50" s="7"/>
      <c r="G50" s="12"/>
      <c r="H50" s="41"/>
      <c r="I50" s="1"/>
      <c r="J50" s="4"/>
      <c r="K50" s="4"/>
      <c r="L50" s="11"/>
      <c r="N50" s="25"/>
      <c r="O50" s="4"/>
      <c r="P50" s="4"/>
      <c r="Q50" s="11"/>
      <c r="S50" s="25"/>
      <c r="T50" s="4"/>
      <c r="U50" s="4"/>
      <c r="V50" s="11"/>
    </row>
    <row r="51" spans="2:22" ht="15" x14ac:dyDescent="0.25">
      <c r="B51" s="42"/>
      <c r="C51" s="52" t="s">
        <v>15</v>
      </c>
      <c r="D51" s="18" t="s">
        <v>26</v>
      </c>
      <c r="E51" s="7"/>
      <c r="F51" s="7"/>
      <c r="G51" s="12"/>
      <c r="H51" s="41"/>
      <c r="I51" s="1"/>
      <c r="J51" s="4"/>
      <c r="K51" s="4"/>
      <c r="L51" s="11"/>
      <c r="N51" s="25"/>
      <c r="O51" s="4"/>
      <c r="P51" s="4"/>
      <c r="Q51" s="11"/>
      <c r="S51" s="25"/>
      <c r="T51" s="4"/>
      <c r="U51" s="4"/>
      <c r="V51" s="11"/>
    </row>
    <row r="52" spans="2:22" ht="15" x14ac:dyDescent="0.25">
      <c r="B52" s="42"/>
      <c r="C52" s="53" t="s">
        <v>12</v>
      </c>
      <c r="D52" s="19" t="s">
        <v>12</v>
      </c>
      <c r="E52" s="7"/>
      <c r="F52" s="7"/>
      <c r="G52" s="12"/>
      <c r="H52" s="41"/>
      <c r="I52" s="1"/>
      <c r="J52" s="4"/>
      <c r="K52" s="4"/>
      <c r="L52" s="11"/>
      <c r="N52" s="25"/>
      <c r="O52" s="4"/>
      <c r="P52" s="4"/>
      <c r="Q52" s="11"/>
      <c r="S52" s="25"/>
      <c r="T52" s="4"/>
      <c r="U52" s="4"/>
      <c r="V52" s="11"/>
    </row>
    <row r="53" spans="2:22" ht="15" x14ac:dyDescent="0.25">
      <c r="B53" s="42"/>
      <c r="C53" s="53"/>
      <c r="D53" s="19"/>
      <c r="E53" s="7"/>
      <c r="F53" s="7"/>
      <c r="G53" s="12"/>
      <c r="H53" s="41"/>
      <c r="I53" s="1"/>
      <c r="J53" s="4"/>
      <c r="K53" s="4"/>
      <c r="L53" s="11"/>
      <c r="N53" s="25"/>
      <c r="O53" s="4"/>
      <c r="P53" s="4"/>
      <c r="Q53" s="11"/>
      <c r="S53" s="25"/>
      <c r="T53" s="4"/>
      <c r="U53" s="4"/>
      <c r="V53" s="11"/>
    </row>
    <row r="54" spans="2:22" ht="15" x14ac:dyDescent="0.25">
      <c r="B54" s="42"/>
      <c r="C54" s="54">
        <v>2</v>
      </c>
      <c r="D54" s="59" t="s">
        <v>17</v>
      </c>
      <c r="E54" s="35"/>
      <c r="F54" s="35"/>
      <c r="G54" s="36"/>
      <c r="H54" s="41"/>
      <c r="I54" s="20"/>
      <c r="J54" s="21"/>
      <c r="K54" s="22"/>
      <c r="L54" s="26"/>
      <c r="N54" s="20"/>
      <c r="O54" s="21"/>
      <c r="P54" s="22"/>
      <c r="Q54" s="26"/>
      <c r="S54" s="20"/>
      <c r="T54" s="21"/>
      <c r="U54" s="22"/>
      <c r="V54" s="30"/>
    </row>
    <row r="55" spans="2:22" ht="15" x14ac:dyDescent="0.25">
      <c r="B55" s="42"/>
      <c r="C55" s="52" t="s">
        <v>18</v>
      </c>
      <c r="D55" s="18" t="s">
        <v>16</v>
      </c>
      <c r="E55" s="7"/>
      <c r="F55" s="7"/>
      <c r="G55" s="12"/>
      <c r="H55" s="41"/>
      <c r="I55" s="1"/>
      <c r="J55" s="4"/>
      <c r="K55" s="4"/>
      <c r="L55" s="11"/>
      <c r="N55" s="25"/>
      <c r="O55" s="4"/>
      <c r="P55" s="4"/>
      <c r="Q55" s="11"/>
      <c r="S55" s="25"/>
      <c r="T55" s="4"/>
      <c r="U55" s="4"/>
      <c r="V55" s="11"/>
    </row>
    <row r="56" spans="2:22" ht="15" x14ac:dyDescent="0.25">
      <c r="B56" s="42"/>
      <c r="C56" s="52" t="s">
        <v>19</v>
      </c>
      <c r="D56" s="18" t="s">
        <v>21</v>
      </c>
      <c r="E56" s="7"/>
      <c r="F56" s="7"/>
      <c r="G56" s="12"/>
      <c r="H56" s="41"/>
      <c r="I56" s="1"/>
      <c r="J56" s="4"/>
      <c r="K56" s="4"/>
      <c r="L56" s="11"/>
      <c r="N56" s="25"/>
      <c r="O56" s="4"/>
      <c r="P56" s="4"/>
      <c r="Q56" s="11"/>
      <c r="S56" s="25"/>
      <c r="T56" s="4"/>
      <c r="U56" s="4"/>
      <c r="V56" s="11"/>
    </row>
    <row r="57" spans="2:22" ht="15" x14ac:dyDescent="0.25">
      <c r="B57" s="42"/>
      <c r="C57" s="52" t="s">
        <v>20</v>
      </c>
      <c r="D57" s="18" t="s">
        <v>22</v>
      </c>
      <c r="E57" s="7"/>
      <c r="F57" s="7"/>
      <c r="G57" s="12"/>
      <c r="H57" s="41"/>
      <c r="I57" s="1"/>
      <c r="J57" s="4"/>
      <c r="K57" s="4"/>
      <c r="L57" s="11"/>
      <c r="N57" s="25"/>
      <c r="O57" s="4"/>
      <c r="P57" s="4"/>
      <c r="Q57" s="11"/>
      <c r="S57" s="25"/>
      <c r="T57" s="4"/>
      <c r="U57" s="4"/>
      <c r="V57" s="11"/>
    </row>
    <row r="58" spans="2:22" ht="15" x14ac:dyDescent="0.25">
      <c r="B58" s="42"/>
      <c r="C58" s="52" t="s">
        <v>12</v>
      </c>
      <c r="D58" s="19" t="s">
        <v>12</v>
      </c>
      <c r="E58" s="7"/>
      <c r="F58" s="7"/>
      <c r="G58" s="12"/>
      <c r="H58" s="41"/>
      <c r="I58" s="1"/>
      <c r="J58" s="4"/>
      <c r="K58" s="4"/>
      <c r="L58" s="11"/>
      <c r="N58" s="25"/>
      <c r="O58" s="4"/>
      <c r="P58" s="4"/>
      <c r="Q58" s="11"/>
      <c r="S58" s="25"/>
      <c r="T58" s="4"/>
      <c r="U58" s="4"/>
      <c r="V58" s="11"/>
    </row>
    <row r="59" spans="2:22" ht="15.75" thickBot="1" x14ac:dyDescent="0.3">
      <c r="B59" s="42"/>
      <c r="C59" s="53"/>
      <c r="D59" s="19"/>
      <c r="E59" s="7"/>
      <c r="F59" s="7"/>
      <c r="G59" s="12"/>
      <c r="H59" s="41"/>
      <c r="I59" s="1"/>
      <c r="J59" s="4"/>
      <c r="K59" s="4"/>
      <c r="L59" s="11"/>
      <c r="N59" s="25"/>
      <c r="O59" s="4"/>
      <c r="P59" s="4"/>
      <c r="Q59" s="11"/>
      <c r="S59" s="25"/>
      <c r="T59" s="4"/>
      <c r="U59" s="4"/>
      <c r="V59" s="11"/>
    </row>
    <row r="60" spans="2:22" ht="15.75" thickBot="1" x14ac:dyDescent="0.3">
      <c r="B60" s="55" t="s">
        <v>39</v>
      </c>
      <c r="C60" s="50">
        <v>1</v>
      </c>
      <c r="D60" s="58" t="s">
        <v>23</v>
      </c>
      <c r="E60" s="6"/>
      <c r="F60" s="6"/>
      <c r="G60" s="30"/>
      <c r="H60" s="41"/>
      <c r="I60" s="20"/>
      <c r="J60" s="21"/>
      <c r="K60" s="22"/>
      <c r="L60" s="26"/>
      <c r="N60" s="20"/>
      <c r="O60" s="21"/>
      <c r="P60" s="22"/>
      <c r="Q60" s="26"/>
      <c r="S60" s="20"/>
      <c r="T60" s="21"/>
      <c r="U60" s="22"/>
      <c r="V60" s="30"/>
    </row>
    <row r="61" spans="2:22" ht="15" x14ac:dyDescent="0.25">
      <c r="B61" s="42"/>
      <c r="C61" s="52" t="s">
        <v>13</v>
      </c>
      <c r="D61" s="18" t="s">
        <v>24</v>
      </c>
      <c r="E61" s="7"/>
      <c r="F61" s="7"/>
      <c r="G61" s="12"/>
      <c r="H61" s="41"/>
      <c r="I61" s="1"/>
      <c r="J61" s="4"/>
      <c r="K61" s="4"/>
      <c r="L61" s="11"/>
      <c r="N61" s="25"/>
      <c r="O61" s="4"/>
      <c r="P61" s="4"/>
      <c r="Q61" s="11"/>
      <c r="S61" s="25"/>
      <c r="T61" s="4"/>
      <c r="U61" s="4"/>
      <c r="V61" s="11"/>
    </row>
    <row r="62" spans="2:22" ht="15" x14ac:dyDescent="0.25">
      <c r="B62" s="42"/>
      <c r="C62" s="52" t="s">
        <v>14</v>
      </c>
      <c r="D62" s="18" t="s">
        <v>25</v>
      </c>
      <c r="E62" s="7"/>
      <c r="F62" s="7"/>
      <c r="G62" s="12"/>
      <c r="H62" s="41"/>
      <c r="I62" s="1"/>
      <c r="J62" s="4"/>
      <c r="K62" s="4"/>
      <c r="L62" s="11"/>
      <c r="N62" s="25"/>
      <c r="O62" s="4"/>
      <c r="P62" s="4"/>
      <c r="Q62" s="11"/>
      <c r="S62" s="25"/>
      <c r="T62" s="4"/>
      <c r="U62" s="4"/>
      <c r="V62" s="11"/>
    </row>
    <row r="63" spans="2:22" ht="15" x14ac:dyDescent="0.25">
      <c r="B63" s="42"/>
      <c r="C63" s="52" t="s">
        <v>15</v>
      </c>
      <c r="D63" s="18" t="s">
        <v>26</v>
      </c>
      <c r="E63" s="7"/>
      <c r="F63" s="7"/>
      <c r="G63" s="12"/>
      <c r="H63" s="41"/>
      <c r="I63" s="1"/>
      <c r="J63" s="4"/>
      <c r="K63" s="4"/>
      <c r="L63" s="11"/>
      <c r="N63" s="25"/>
      <c r="O63" s="4"/>
      <c r="P63" s="4"/>
      <c r="Q63" s="11"/>
      <c r="S63" s="25"/>
      <c r="T63" s="4"/>
      <c r="U63" s="4"/>
      <c r="V63" s="11"/>
    </row>
    <row r="64" spans="2:22" ht="15" x14ac:dyDescent="0.25">
      <c r="B64" s="42"/>
      <c r="C64" s="53" t="s">
        <v>12</v>
      </c>
      <c r="D64" s="19" t="s">
        <v>12</v>
      </c>
      <c r="E64" s="7"/>
      <c r="F64" s="7"/>
      <c r="G64" s="12"/>
      <c r="H64" s="41"/>
      <c r="I64" s="1"/>
      <c r="J64" s="4"/>
      <c r="K64" s="4"/>
      <c r="L64" s="11"/>
      <c r="N64" s="25"/>
      <c r="O64" s="4"/>
      <c r="P64" s="4"/>
      <c r="Q64" s="11"/>
      <c r="S64" s="25"/>
      <c r="T64" s="4"/>
      <c r="U64" s="4"/>
      <c r="V64" s="11"/>
    </row>
    <row r="65" spans="1:259" ht="15" x14ac:dyDescent="0.25">
      <c r="B65" s="42"/>
      <c r="C65" s="53"/>
      <c r="D65" s="19"/>
      <c r="E65" s="7"/>
      <c r="F65" s="7"/>
      <c r="G65" s="12"/>
      <c r="H65" s="41"/>
      <c r="I65" s="1"/>
      <c r="J65" s="4"/>
      <c r="K65" s="4"/>
      <c r="L65" s="11"/>
      <c r="N65" s="25"/>
      <c r="O65" s="4"/>
      <c r="P65" s="4"/>
      <c r="Q65" s="11"/>
      <c r="S65" s="25"/>
      <c r="T65" s="4"/>
      <c r="U65" s="4"/>
      <c r="V65" s="11"/>
    </row>
    <row r="66" spans="1:259" ht="15" x14ac:dyDescent="0.25">
      <c r="B66" s="42"/>
      <c r="C66" s="54">
        <v>2</v>
      </c>
      <c r="D66" s="59" t="s">
        <v>17</v>
      </c>
      <c r="E66" s="35"/>
      <c r="F66" s="35"/>
      <c r="G66" s="36"/>
      <c r="H66" s="41"/>
      <c r="I66" s="20"/>
      <c r="J66" s="21"/>
      <c r="K66" s="22"/>
      <c r="L66" s="26"/>
      <c r="N66" s="20"/>
      <c r="O66" s="21"/>
      <c r="P66" s="22"/>
      <c r="Q66" s="26"/>
      <c r="S66" s="20"/>
      <c r="T66" s="21"/>
      <c r="U66" s="22"/>
      <c r="V66" s="30"/>
    </row>
    <row r="67" spans="1:259" ht="15" x14ac:dyDescent="0.25">
      <c r="B67" s="42"/>
      <c r="C67" s="52" t="s">
        <v>18</v>
      </c>
      <c r="D67" s="18" t="s">
        <v>16</v>
      </c>
      <c r="E67" s="7"/>
      <c r="F67" s="7"/>
      <c r="G67" s="12"/>
      <c r="H67" s="41"/>
      <c r="I67" s="1"/>
      <c r="J67" s="4"/>
      <c r="K67" s="4"/>
      <c r="L67" s="11"/>
      <c r="N67" s="25"/>
      <c r="O67" s="4"/>
      <c r="P67" s="4"/>
      <c r="Q67" s="11"/>
      <c r="S67" s="25"/>
      <c r="T67" s="4"/>
      <c r="U67" s="4"/>
      <c r="V67" s="11"/>
    </row>
    <row r="68" spans="1:259" ht="15" x14ac:dyDescent="0.25">
      <c r="B68" s="42"/>
      <c r="C68" s="52" t="s">
        <v>19</v>
      </c>
      <c r="D68" s="18" t="s">
        <v>21</v>
      </c>
      <c r="E68" s="7"/>
      <c r="F68" s="7"/>
      <c r="G68" s="12"/>
      <c r="H68" s="41"/>
      <c r="I68" s="2"/>
      <c r="J68" s="7"/>
      <c r="K68" s="7"/>
      <c r="L68" s="12"/>
      <c r="N68" s="62"/>
      <c r="O68" s="7"/>
      <c r="P68" s="7"/>
      <c r="Q68" s="12"/>
      <c r="S68" s="62"/>
      <c r="T68" s="7"/>
      <c r="U68" s="7"/>
      <c r="V68" s="12"/>
    </row>
    <row r="69" spans="1:259" ht="15" x14ac:dyDescent="0.25">
      <c r="B69" s="42"/>
      <c r="C69" s="52" t="s">
        <v>20</v>
      </c>
      <c r="D69" s="18" t="s">
        <v>22</v>
      </c>
      <c r="E69" s="7"/>
      <c r="F69" s="7"/>
      <c r="G69" s="12"/>
      <c r="H69" s="41"/>
      <c r="I69" s="1"/>
      <c r="J69" s="4"/>
      <c r="K69" s="4"/>
      <c r="L69" s="11"/>
      <c r="M69" s="63"/>
      <c r="N69" s="25"/>
      <c r="O69" s="4"/>
      <c r="P69" s="4"/>
      <c r="Q69" s="11"/>
      <c r="R69" s="63"/>
      <c r="S69" s="25"/>
      <c r="T69" s="4"/>
      <c r="U69" s="4"/>
      <c r="V69" s="11"/>
    </row>
    <row r="70" spans="1:259" ht="15" x14ac:dyDescent="0.25">
      <c r="B70" s="42"/>
      <c r="C70" s="52" t="s">
        <v>12</v>
      </c>
      <c r="D70" s="19" t="s">
        <v>12</v>
      </c>
      <c r="E70" s="7"/>
      <c r="F70" s="7"/>
      <c r="G70" s="12"/>
      <c r="H70" s="41"/>
      <c r="I70" s="1"/>
      <c r="J70" s="4"/>
      <c r="K70" s="4"/>
      <c r="L70" s="11"/>
      <c r="M70" s="39"/>
      <c r="N70" s="25"/>
      <c r="O70" s="4"/>
      <c r="P70" s="4"/>
      <c r="Q70" s="11"/>
      <c r="R70" s="39"/>
      <c r="S70" s="25"/>
      <c r="T70" s="4"/>
      <c r="U70" s="4"/>
      <c r="V70" s="11"/>
    </row>
    <row r="71" spans="1:259" ht="15.75" thickBot="1" x14ac:dyDescent="0.3">
      <c r="B71" s="56"/>
      <c r="C71" s="17"/>
      <c r="D71" s="60"/>
      <c r="E71" s="13"/>
      <c r="F71" s="13"/>
      <c r="G71" s="14"/>
      <c r="H71" s="41"/>
      <c r="I71" s="3"/>
      <c r="J71" s="13"/>
      <c r="K71" s="13"/>
      <c r="L71" s="14"/>
      <c r="M71" s="39"/>
      <c r="N71" s="49"/>
      <c r="O71" s="13"/>
      <c r="P71" s="13"/>
      <c r="Q71" s="14"/>
      <c r="R71" s="39"/>
      <c r="S71" s="49"/>
      <c r="T71" s="13"/>
      <c r="U71" s="13"/>
      <c r="V71" s="14"/>
    </row>
    <row r="72" spans="1:259" s="16" customFormat="1" ht="13.5" thickBot="1" x14ac:dyDescent="0.3">
      <c r="A72" s="39"/>
      <c r="B72" s="39"/>
      <c r="C72" s="39"/>
      <c r="D72" s="39"/>
      <c r="E72" s="39"/>
      <c r="F72" s="39"/>
      <c r="G72" s="39"/>
      <c r="H72" s="39"/>
      <c r="I72" s="15"/>
      <c r="J72" s="15"/>
      <c r="K72" s="15"/>
      <c r="L72" s="15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  <c r="IW72" s="39"/>
      <c r="IX72" s="39"/>
      <c r="IY72" s="39"/>
    </row>
    <row r="73" spans="1:259" ht="13.5" thickBot="1" x14ac:dyDescent="0.3">
      <c r="A73" s="39"/>
      <c r="B73" s="44" t="s">
        <v>47</v>
      </c>
      <c r="C73" s="212" t="s">
        <v>41</v>
      </c>
      <c r="D73" s="212"/>
      <c r="E73" s="212"/>
      <c r="F73" s="212"/>
      <c r="G73" s="213"/>
      <c r="I73" s="214" t="s">
        <v>29</v>
      </c>
      <c r="J73" s="215"/>
      <c r="K73" s="9">
        <v>42490</v>
      </c>
      <c r="L73" s="216" t="s">
        <v>4</v>
      </c>
      <c r="N73" s="214" t="s">
        <v>29</v>
      </c>
      <c r="O73" s="215"/>
      <c r="P73" s="9">
        <v>42613</v>
      </c>
      <c r="Q73" s="216" t="s">
        <v>4</v>
      </c>
      <c r="S73" s="214" t="s">
        <v>29</v>
      </c>
      <c r="T73" s="215"/>
      <c r="U73" s="24">
        <v>42735</v>
      </c>
      <c r="V73" s="216" t="s">
        <v>4</v>
      </c>
    </row>
    <row r="74" spans="1:259" ht="26.25" thickBot="1" x14ac:dyDescent="0.3">
      <c r="B74" s="46" t="s">
        <v>34</v>
      </c>
      <c r="C74" s="220" t="s">
        <v>35</v>
      </c>
      <c r="D74" s="221"/>
      <c r="E74" s="32" t="s">
        <v>0</v>
      </c>
      <c r="F74" s="46" t="s">
        <v>3</v>
      </c>
      <c r="G74" s="32" t="s">
        <v>33</v>
      </c>
      <c r="I74" s="31" t="s">
        <v>42</v>
      </c>
      <c r="J74" s="32" t="s">
        <v>32</v>
      </c>
      <c r="K74" s="32" t="s">
        <v>40</v>
      </c>
      <c r="L74" s="217"/>
      <c r="N74" s="31" t="s">
        <v>27</v>
      </c>
      <c r="O74" s="32" t="s">
        <v>32</v>
      </c>
      <c r="P74" s="32" t="s">
        <v>40</v>
      </c>
      <c r="Q74" s="217"/>
      <c r="S74" s="33" t="s">
        <v>27</v>
      </c>
      <c r="T74" s="34" t="s">
        <v>32</v>
      </c>
      <c r="U74" s="32" t="s">
        <v>40</v>
      </c>
      <c r="V74" s="217"/>
    </row>
    <row r="75" spans="1:259" ht="13.5" thickBot="1" x14ac:dyDescent="0.3">
      <c r="B75" s="57" t="s">
        <v>11</v>
      </c>
      <c r="C75" s="51">
        <v>1</v>
      </c>
      <c r="D75" s="58" t="s">
        <v>23</v>
      </c>
      <c r="E75" s="29"/>
      <c r="F75" s="29"/>
      <c r="G75" s="37"/>
      <c r="I75" s="20"/>
      <c r="J75" s="21"/>
      <c r="K75" s="22"/>
      <c r="L75" s="26"/>
      <c r="N75" s="20"/>
      <c r="O75" s="21"/>
      <c r="P75" s="22"/>
      <c r="Q75" s="26"/>
      <c r="S75" s="20"/>
      <c r="T75" s="21"/>
      <c r="U75" s="22"/>
      <c r="V75" s="28"/>
    </row>
    <row r="76" spans="1:259" x14ac:dyDescent="0.25">
      <c r="B76" s="42"/>
      <c r="C76" s="52" t="s">
        <v>13</v>
      </c>
      <c r="D76" s="18" t="s">
        <v>24</v>
      </c>
      <c r="E76" s="5"/>
      <c r="F76" s="5"/>
      <c r="G76" s="23"/>
      <c r="I76" s="1"/>
      <c r="J76" s="4"/>
      <c r="K76" s="4"/>
      <c r="L76" s="11"/>
      <c r="N76" s="25"/>
      <c r="O76" s="4"/>
      <c r="P76" s="4"/>
      <c r="Q76" s="11"/>
      <c r="S76" s="25"/>
      <c r="T76" s="4"/>
      <c r="U76" s="4"/>
      <c r="V76" s="11"/>
    </row>
    <row r="77" spans="1:259" x14ac:dyDescent="0.25">
      <c r="B77" s="42"/>
      <c r="C77" s="52" t="s">
        <v>14</v>
      </c>
      <c r="D77" s="18" t="s">
        <v>25</v>
      </c>
      <c r="E77" s="5"/>
      <c r="F77" s="5"/>
      <c r="G77" s="23"/>
      <c r="I77" s="1"/>
      <c r="J77" s="4"/>
      <c r="K77" s="4"/>
      <c r="L77" s="11"/>
      <c r="N77" s="25"/>
      <c r="O77" s="4"/>
      <c r="P77" s="4"/>
      <c r="Q77" s="11"/>
      <c r="S77" s="25"/>
      <c r="T77" s="4"/>
      <c r="U77" s="4"/>
      <c r="V77" s="11"/>
    </row>
    <row r="78" spans="1:259" x14ac:dyDescent="0.25">
      <c r="B78" s="42"/>
      <c r="C78" s="52" t="s">
        <v>15</v>
      </c>
      <c r="D78" s="18" t="s">
        <v>26</v>
      </c>
      <c r="E78" s="5"/>
      <c r="F78" s="5"/>
      <c r="G78" s="23"/>
      <c r="I78" s="1"/>
      <c r="J78" s="4"/>
      <c r="K78" s="4"/>
      <c r="L78" s="11"/>
      <c r="N78" s="25"/>
      <c r="O78" s="4"/>
      <c r="P78" s="4"/>
      <c r="Q78" s="11"/>
      <c r="S78" s="25"/>
      <c r="T78" s="4"/>
      <c r="U78" s="4"/>
      <c r="V78" s="11"/>
    </row>
    <row r="79" spans="1:259" x14ac:dyDescent="0.25">
      <c r="B79" s="42"/>
      <c r="C79" s="53" t="s">
        <v>12</v>
      </c>
      <c r="D79" s="19" t="s">
        <v>12</v>
      </c>
      <c r="E79" s="5"/>
      <c r="F79" s="5"/>
      <c r="G79" s="23"/>
      <c r="I79" s="1"/>
      <c r="J79" s="4"/>
      <c r="K79" s="4"/>
      <c r="L79" s="11"/>
      <c r="N79" s="25"/>
      <c r="O79" s="4"/>
      <c r="P79" s="4"/>
      <c r="Q79" s="11"/>
      <c r="S79" s="25"/>
      <c r="T79" s="4"/>
      <c r="U79" s="4"/>
      <c r="V79" s="11"/>
    </row>
    <row r="80" spans="1:259" x14ac:dyDescent="0.25">
      <c r="B80" s="42"/>
      <c r="C80" s="53"/>
      <c r="D80" s="19"/>
      <c r="E80" s="5"/>
      <c r="F80" s="5"/>
      <c r="G80" s="23"/>
      <c r="I80" s="1"/>
      <c r="J80" s="4"/>
      <c r="K80" s="4"/>
      <c r="L80" s="11"/>
      <c r="N80" s="25"/>
      <c r="O80" s="4"/>
      <c r="P80" s="4"/>
      <c r="Q80" s="11"/>
      <c r="S80" s="25"/>
      <c r="T80" s="4"/>
      <c r="U80" s="4"/>
      <c r="V80" s="12"/>
    </row>
    <row r="81" spans="2:22" x14ac:dyDescent="0.25">
      <c r="B81" s="42"/>
      <c r="C81" s="54">
        <v>2</v>
      </c>
      <c r="D81" s="59" t="s">
        <v>17</v>
      </c>
      <c r="E81" s="29"/>
      <c r="F81" s="29"/>
      <c r="G81" s="26"/>
      <c r="I81" s="20"/>
      <c r="J81" s="21"/>
      <c r="K81" s="22"/>
      <c r="L81" s="26"/>
      <c r="N81" s="20"/>
      <c r="O81" s="21"/>
      <c r="P81" s="22"/>
      <c r="Q81" s="26"/>
      <c r="S81" s="20"/>
      <c r="T81" s="21"/>
      <c r="U81" s="22"/>
      <c r="V81" s="30"/>
    </row>
    <row r="82" spans="2:22" x14ac:dyDescent="0.25">
      <c r="B82" s="42"/>
      <c r="C82" s="52" t="s">
        <v>18</v>
      </c>
      <c r="D82" s="18" t="s">
        <v>16</v>
      </c>
      <c r="E82" s="5"/>
      <c r="F82" s="5"/>
      <c r="G82" s="10"/>
      <c r="I82" s="1"/>
      <c r="J82" s="4"/>
      <c r="K82" s="4"/>
      <c r="L82" s="11"/>
      <c r="N82" s="25"/>
      <c r="O82" s="4"/>
      <c r="P82" s="4"/>
      <c r="Q82" s="11"/>
      <c r="S82" s="25"/>
      <c r="T82" s="4"/>
      <c r="U82" s="4"/>
      <c r="V82" s="11"/>
    </row>
    <row r="83" spans="2:22" x14ac:dyDescent="0.25">
      <c r="B83" s="42"/>
      <c r="C83" s="52" t="s">
        <v>19</v>
      </c>
      <c r="D83" s="18" t="s">
        <v>21</v>
      </c>
      <c r="E83" s="5"/>
      <c r="F83" s="5"/>
      <c r="G83" s="10"/>
      <c r="I83" s="1"/>
      <c r="J83" s="4"/>
      <c r="K83" s="4"/>
      <c r="L83" s="11"/>
      <c r="N83" s="25"/>
      <c r="O83" s="4"/>
      <c r="P83" s="4"/>
      <c r="Q83" s="11"/>
      <c r="S83" s="25"/>
      <c r="T83" s="4"/>
      <c r="U83" s="4"/>
      <c r="V83" s="11"/>
    </row>
    <row r="84" spans="2:22" x14ac:dyDescent="0.25">
      <c r="B84" s="42"/>
      <c r="C84" s="52" t="s">
        <v>20</v>
      </c>
      <c r="D84" s="18" t="s">
        <v>22</v>
      </c>
      <c r="E84" s="5"/>
      <c r="F84" s="5"/>
      <c r="G84" s="10"/>
      <c r="I84" s="1"/>
      <c r="J84" s="4"/>
      <c r="K84" s="4"/>
      <c r="L84" s="11"/>
      <c r="N84" s="25"/>
      <c r="O84" s="4"/>
      <c r="P84" s="4"/>
      <c r="Q84" s="11"/>
      <c r="S84" s="25"/>
      <c r="T84" s="4"/>
      <c r="U84" s="4"/>
      <c r="V84" s="11"/>
    </row>
    <row r="85" spans="2:22" x14ac:dyDescent="0.25">
      <c r="B85" s="42"/>
      <c r="C85" s="52" t="s">
        <v>12</v>
      </c>
      <c r="D85" s="19" t="s">
        <v>12</v>
      </c>
      <c r="E85" s="4"/>
      <c r="F85" s="4"/>
      <c r="G85" s="11"/>
      <c r="I85" s="1"/>
      <c r="J85" s="4"/>
      <c r="K85" s="4"/>
      <c r="L85" s="11"/>
      <c r="N85" s="25"/>
      <c r="O85" s="4"/>
      <c r="P85" s="4"/>
      <c r="Q85" s="11"/>
      <c r="S85" s="25"/>
      <c r="T85" s="4"/>
      <c r="U85" s="4"/>
      <c r="V85" s="11"/>
    </row>
    <row r="86" spans="2:22" ht="13.5" thickBot="1" x14ac:dyDescent="0.3">
      <c r="B86" s="42"/>
      <c r="C86" s="53"/>
      <c r="D86" s="19"/>
      <c r="E86" s="4"/>
      <c r="F86" s="4"/>
      <c r="G86" s="11"/>
      <c r="I86" s="1"/>
      <c r="J86" s="4"/>
      <c r="K86" s="4"/>
      <c r="L86" s="11"/>
      <c r="N86" s="25"/>
      <c r="O86" s="4"/>
      <c r="P86" s="4"/>
      <c r="Q86" s="11"/>
      <c r="S86" s="25"/>
      <c r="T86" s="4"/>
      <c r="U86" s="4"/>
      <c r="V86" s="11"/>
    </row>
    <row r="87" spans="2:22" ht="13.5" thickBot="1" x14ac:dyDescent="0.3">
      <c r="B87" s="55" t="s">
        <v>36</v>
      </c>
      <c r="C87" s="50">
        <v>1</v>
      </c>
      <c r="D87" s="58" t="s">
        <v>23</v>
      </c>
      <c r="E87" s="6"/>
      <c r="F87" s="6"/>
      <c r="G87" s="30"/>
      <c r="I87" s="20"/>
      <c r="J87" s="21"/>
      <c r="K87" s="22"/>
      <c r="L87" s="26"/>
      <c r="N87" s="20"/>
      <c r="O87" s="21"/>
      <c r="P87" s="22"/>
      <c r="Q87" s="26"/>
      <c r="S87" s="20"/>
      <c r="T87" s="21"/>
      <c r="U87" s="22"/>
      <c r="V87" s="30"/>
    </row>
    <row r="88" spans="2:22" x14ac:dyDescent="0.25">
      <c r="B88" s="42"/>
      <c r="C88" s="52" t="s">
        <v>13</v>
      </c>
      <c r="D88" s="18" t="s">
        <v>24</v>
      </c>
      <c r="E88" s="4"/>
      <c r="F88" s="4"/>
      <c r="G88" s="11"/>
      <c r="I88" s="1"/>
      <c r="J88" s="4"/>
      <c r="K88" s="4"/>
      <c r="L88" s="11"/>
      <c r="N88" s="25"/>
      <c r="O88" s="4"/>
      <c r="P88" s="4"/>
      <c r="Q88" s="11"/>
      <c r="S88" s="25"/>
      <c r="T88" s="4"/>
      <c r="U88" s="4"/>
      <c r="V88" s="11"/>
    </row>
    <row r="89" spans="2:22" x14ac:dyDescent="0.25">
      <c r="B89" s="42"/>
      <c r="C89" s="52" t="s">
        <v>14</v>
      </c>
      <c r="D89" s="18" t="s">
        <v>25</v>
      </c>
      <c r="E89" s="4"/>
      <c r="F89" s="4"/>
      <c r="G89" s="11"/>
      <c r="I89" s="1"/>
      <c r="J89" s="4"/>
      <c r="K89" s="4"/>
      <c r="L89" s="11"/>
      <c r="N89" s="25"/>
      <c r="O89" s="4"/>
      <c r="P89" s="4"/>
      <c r="Q89" s="11"/>
      <c r="S89" s="25"/>
      <c r="T89" s="4"/>
      <c r="U89" s="4"/>
      <c r="V89" s="11"/>
    </row>
    <row r="90" spans="2:22" x14ac:dyDescent="0.25">
      <c r="B90" s="42"/>
      <c r="C90" s="52" t="s">
        <v>15</v>
      </c>
      <c r="D90" s="18" t="s">
        <v>26</v>
      </c>
      <c r="E90" s="4"/>
      <c r="F90" s="4"/>
      <c r="G90" s="11"/>
      <c r="I90" s="1"/>
      <c r="J90" s="4"/>
      <c r="K90" s="4"/>
      <c r="L90" s="11"/>
      <c r="N90" s="25"/>
      <c r="O90" s="4"/>
      <c r="P90" s="4"/>
      <c r="Q90" s="11"/>
      <c r="S90" s="25"/>
      <c r="T90" s="4"/>
      <c r="U90" s="4"/>
      <c r="V90" s="11"/>
    </row>
    <row r="91" spans="2:22" x14ac:dyDescent="0.25">
      <c r="B91" s="42"/>
      <c r="C91" s="53" t="s">
        <v>12</v>
      </c>
      <c r="D91" s="19" t="s">
        <v>12</v>
      </c>
      <c r="E91" s="4"/>
      <c r="F91" s="4"/>
      <c r="G91" s="11"/>
      <c r="I91" s="1"/>
      <c r="J91" s="4"/>
      <c r="K91" s="4"/>
      <c r="L91" s="11"/>
      <c r="N91" s="25"/>
      <c r="O91" s="4"/>
      <c r="P91" s="4"/>
      <c r="Q91" s="11"/>
      <c r="S91" s="25"/>
      <c r="T91" s="4"/>
      <c r="U91" s="4"/>
      <c r="V91" s="11"/>
    </row>
    <row r="92" spans="2:22" x14ac:dyDescent="0.25">
      <c r="B92" s="42"/>
      <c r="C92" s="53"/>
      <c r="D92" s="19"/>
      <c r="E92" s="4"/>
      <c r="F92" s="4"/>
      <c r="G92" s="11"/>
      <c r="I92" s="1"/>
      <c r="J92" s="4"/>
      <c r="K92" s="4"/>
      <c r="L92" s="11"/>
      <c r="N92" s="25"/>
      <c r="O92" s="4"/>
      <c r="P92" s="4"/>
      <c r="Q92" s="11"/>
      <c r="S92" s="25"/>
      <c r="T92" s="4"/>
      <c r="U92" s="4"/>
      <c r="V92" s="11"/>
    </row>
    <row r="93" spans="2:22" x14ac:dyDescent="0.25">
      <c r="B93" s="42"/>
      <c r="C93" s="54">
        <v>2</v>
      </c>
      <c r="D93" s="59" t="s">
        <v>17</v>
      </c>
      <c r="E93" s="6"/>
      <c r="F93" s="6"/>
      <c r="G93" s="30"/>
      <c r="I93" s="20"/>
      <c r="J93" s="21"/>
      <c r="K93" s="22"/>
      <c r="L93" s="26"/>
      <c r="N93" s="20"/>
      <c r="O93" s="21"/>
      <c r="P93" s="22"/>
      <c r="Q93" s="26"/>
      <c r="S93" s="20"/>
      <c r="T93" s="21"/>
      <c r="U93" s="22"/>
      <c r="V93" s="30"/>
    </row>
    <row r="94" spans="2:22" x14ac:dyDescent="0.25">
      <c r="B94" s="42"/>
      <c r="C94" s="52" t="s">
        <v>18</v>
      </c>
      <c r="D94" s="18" t="s">
        <v>16</v>
      </c>
      <c r="E94" s="4"/>
      <c r="F94" s="4"/>
      <c r="G94" s="11"/>
      <c r="I94" s="1"/>
      <c r="J94" s="4"/>
      <c r="K94" s="4"/>
      <c r="L94" s="11"/>
      <c r="N94" s="25"/>
      <c r="O94" s="4"/>
      <c r="P94" s="4"/>
      <c r="Q94" s="11"/>
      <c r="S94" s="25"/>
      <c r="T94" s="4"/>
      <c r="U94" s="4"/>
      <c r="V94" s="11"/>
    </row>
    <row r="95" spans="2:22" x14ac:dyDescent="0.25">
      <c r="B95" s="42"/>
      <c r="C95" s="52" t="s">
        <v>19</v>
      </c>
      <c r="D95" s="18" t="s">
        <v>21</v>
      </c>
      <c r="E95" s="4"/>
      <c r="F95" s="4"/>
      <c r="G95" s="11"/>
      <c r="I95" s="1"/>
      <c r="J95" s="4"/>
      <c r="K95" s="4"/>
      <c r="L95" s="11"/>
      <c r="N95" s="25"/>
      <c r="O95" s="4"/>
      <c r="P95" s="4"/>
      <c r="Q95" s="11"/>
      <c r="S95" s="25"/>
      <c r="T95" s="4"/>
      <c r="U95" s="4"/>
      <c r="V95" s="11"/>
    </row>
    <row r="96" spans="2:22" x14ac:dyDescent="0.25">
      <c r="B96" s="42"/>
      <c r="C96" s="52" t="s">
        <v>20</v>
      </c>
      <c r="D96" s="18" t="s">
        <v>22</v>
      </c>
      <c r="E96" s="4"/>
      <c r="F96" s="4"/>
      <c r="G96" s="11"/>
      <c r="I96" s="1"/>
      <c r="J96" s="4"/>
      <c r="K96" s="4"/>
      <c r="L96" s="11"/>
      <c r="N96" s="25"/>
      <c r="O96" s="4"/>
      <c r="P96" s="4"/>
      <c r="Q96" s="11"/>
      <c r="S96" s="25"/>
      <c r="T96" s="4"/>
      <c r="U96" s="4"/>
      <c r="V96" s="11"/>
    </row>
    <row r="97" spans="2:22" x14ac:dyDescent="0.25">
      <c r="B97" s="42"/>
      <c r="C97" s="52" t="s">
        <v>12</v>
      </c>
      <c r="D97" s="19" t="s">
        <v>12</v>
      </c>
      <c r="E97" s="4"/>
      <c r="F97" s="4"/>
      <c r="G97" s="11"/>
      <c r="I97" s="1"/>
      <c r="J97" s="4"/>
      <c r="K97" s="4"/>
      <c r="L97" s="11"/>
      <c r="N97" s="25"/>
      <c r="O97" s="4"/>
      <c r="P97" s="4"/>
      <c r="Q97" s="11"/>
      <c r="S97" s="25"/>
      <c r="T97" s="4"/>
      <c r="U97" s="4"/>
      <c r="V97" s="11"/>
    </row>
    <row r="98" spans="2:22" ht="13.5" thickBot="1" x14ac:dyDescent="0.3">
      <c r="B98" s="42"/>
      <c r="C98" s="53"/>
      <c r="D98" s="19"/>
      <c r="E98" s="4"/>
      <c r="F98" s="4"/>
      <c r="G98" s="11"/>
      <c r="I98" s="1"/>
      <c r="J98" s="4"/>
      <c r="K98" s="4"/>
      <c r="L98" s="11"/>
      <c r="N98" s="25"/>
      <c r="O98" s="4"/>
      <c r="P98" s="4"/>
      <c r="Q98" s="11"/>
      <c r="S98" s="25"/>
      <c r="T98" s="4"/>
      <c r="U98" s="4"/>
      <c r="V98" s="11"/>
    </row>
    <row r="99" spans="2:22" ht="13.5" thickBot="1" x14ac:dyDescent="0.3">
      <c r="B99" s="55" t="s">
        <v>37</v>
      </c>
      <c r="C99" s="50">
        <v>1</v>
      </c>
      <c r="D99" s="58" t="s">
        <v>23</v>
      </c>
      <c r="E99" s="6"/>
      <c r="F99" s="6"/>
      <c r="G99" s="30"/>
      <c r="I99" s="20"/>
      <c r="J99" s="21"/>
      <c r="K99" s="22"/>
      <c r="L99" s="26"/>
      <c r="N99" s="20"/>
      <c r="O99" s="21"/>
      <c r="P99" s="22"/>
      <c r="Q99" s="26"/>
      <c r="S99" s="20"/>
      <c r="T99" s="21"/>
      <c r="U99" s="22"/>
      <c r="V99" s="30"/>
    </row>
    <row r="100" spans="2:22" x14ac:dyDescent="0.25">
      <c r="B100" s="42"/>
      <c r="C100" s="52" t="s">
        <v>13</v>
      </c>
      <c r="D100" s="18" t="s">
        <v>24</v>
      </c>
      <c r="E100" s="7"/>
      <c r="F100" s="7"/>
      <c r="G100" s="12"/>
      <c r="I100" s="1"/>
      <c r="J100" s="4"/>
      <c r="K100" s="4"/>
      <c r="L100" s="11"/>
      <c r="N100" s="25"/>
      <c r="O100" s="4"/>
      <c r="P100" s="4"/>
      <c r="Q100" s="11"/>
      <c r="S100" s="25"/>
      <c r="T100" s="4"/>
      <c r="U100" s="4"/>
      <c r="V100" s="11"/>
    </row>
    <row r="101" spans="2:22" x14ac:dyDescent="0.25">
      <c r="B101" s="42"/>
      <c r="C101" s="52" t="s">
        <v>14</v>
      </c>
      <c r="D101" s="18" t="s">
        <v>25</v>
      </c>
      <c r="E101" s="7"/>
      <c r="F101" s="7"/>
      <c r="G101" s="12"/>
      <c r="I101" s="1"/>
      <c r="J101" s="4"/>
      <c r="K101" s="4"/>
      <c r="L101" s="11"/>
      <c r="N101" s="25"/>
      <c r="O101" s="4"/>
      <c r="P101" s="4"/>
      <c r="Q101" s="11"/>
      <c r="S101" s="25"/>
      <c r="T101" s="4"/>
      <c r="U101" s="4"/>
      <c r="V101" s="11"/>
    </row>
    <row r="102" spans="2:22" x14ac:dyDescent="0.25">
      <c r="B102" s="42"/>
      <c r="C102" s="52" t="s">
        <v>15</v>
      </c>
      <c r="D102" s="18" t="s">
        <v>26</v>
      </c>
      <c r="E102" s="7"/>
      <c r="F102" s="7"/>
      <c r="G102" s="12"/>
      <c r="I102" s="1"/>
      <c r="J102" s="4"/>
      <c r="K102" s="4"/>
      <c r="L102" s="11"/>
      <c r="N102" s="25"/>
      <c r="O102" s="4"/>
      <c r="P102" s="4"/>
      <c r="Q102" s="11"/>
      <c r="S102" s="25"/>
      <c r="T102" s="4"/>
      <c r="U102" s="4"/>
      <c r="V102" s="11"/>
    </row>
    <row r="103" spans="2:22" x14ac:dyDescent="0.25">
      <c r="B103" s="42"/>
      <c r="C103" s="53" t="s">
        <v>12</v>
      </c>
      <c r="D103" s="19" t="s">
        <v>12</v>
      </c>
      <c r="E103" s="7"/>
      <c r="F103" s="7"/>
      <c r="G103" s="12"/>
      <c r="I103" s="1"/>
      <c r="J103" s="4"/>
      <c r="K103" s="4"/>
      <c r="L103" s="11"/>
      <c r="N103" s="25"/>
      <c r="O103" s="4"/>
      <c r="P103" s="4"/>
      <c r="Q103" s="11"/>
      <c r="S103" s="25"/>
      <c r="T103" s="4"/>
      <c r="U103" s="4"/>
      <c r="V103" s="11"/>
    </row>
    <row r="104" spans="2:22" x14ac:dyDescent="0.25">
      <c r="B104" s="42"/>
      <c r="C104" s="53"/>
      <c r="D104" s="19"/>
      <c r="E104" s="7"/>
      <c r="F104" s="7"/>
      <c r="G104" s="12"/>
      <c r="I104" s="1"/>
      <c r="J104" s="4"/>
      <c r="K104" s="4"/>
      <c r="L104" s="11"/>
      <c r="N104" s="25"/>
      <c r="O104" s="4"/>
      <c r="P104" s="4"/>
      <c r="Q104" s="11"/>
      <c r="S104" s="25"/>
      <c r="T104" s="4"/>
      <c r="U104" s="4"/>
      <c r="V104" s="11"/>
    </row>
    <row r="105" spans="2:22" x14ac:dyDescent="0.25">
      <c r="B105" s="42"/>
      <c r="C105" s="54">
        <v>2</v>
      </c>
      <c r="D105" s="59" t="s">
        <v>17</v>
      </c>
      <c r="E105" s="35"/>
      <c r="F105" s="35"/>
      <c r="G105" s="36"/>
      <c r="I105" s="20"/>
      <c r="J105" s="21"/>
      <c r="K105" s="22"/>
      <c r="L105" s="26"/>
      <c r="N105" s="20"/>
      <c r="O105" s="21"/>
      <c r="P105" s="22"/>
      <c r="Q105" s="26"/>
      <c r="S105" s="20"/>
      <c r="T105" s="21"/>
      <c r="U105" s="22"/>
      <c r="V105" s="30"/>
    </row>
    <row r="106" spans="2:22" x14ac:dyDescent="0.25">
      <c r="B106" s="42"/>
      <c r="C106" s="52" t="s">
        <v>18</v>
      </c>
      <c r="D106" s="18" t="s">
        <v>16</v>
      </c>
      <c r="E106" s="7"/>
      <c r="F106" s="7"/>
      <c r="G106" s="12"/>
      <c r="I106" s="1"/>
      <c r="J106" s="4"/>
      <c r="K106" s="4"/>
      <c r="L106" s="11"/>
      <c r="N106" s="25"/>
      <c r="O106" s="4"/>
      <c r="P106" s="4"/>
      <c r="Q106" s="11"/>
      <c r="S106" s="25"/>
      <c r="T106" s="4"/>
      <c r="U106" s="4"/>
      <c r="V106" s="11"/>
    </row>
    <row r="107" spans="2:22" x14ac:dyDescent="0.25">
      <c r="B107" s="42"/>
      <c r="C107" s="52" t="s">
        <v>19</v>
      </c>
      <c r="D107" s="18" t="s">
        <v>21</v>
      </c>
      <c r="E107" s="7"/>
      <c r="F107" s="7"/>
      <c r="G107" s="12"/>
      <c r="I107" s="1"/>
      <c r="J107" s="4"/>
      <c r="K107" s="4"/>
      <c r="L107" s="11"/>
      <c r="N107" s="25"/>
      <c r="O107" s="4"/>
      <c r="P107" s="4"/>
      <c r="Q107" s="11"/>
      <c r="S107" s="25"/>
      <c r="T107" s="4"/>
      <c r="U107" s="4"/>
      <c r="V107" s="11"/>
    </row>
    <row r="108" spans="2:22" x14ac:dyDescent="0.25">
      <c r="B108" s="42"/>
      <c r="C108" s="52" t="s">
        <v>20</v>
      </c>
      <c r="D108" s="18" t="s">
        <v>22</v>
      </c>
      <c r="E108" s="7"/>
      <c r="F108" s="7"/>
      <c r="G108" s="12"/>
      <c r="I108" s="1"/>
      <c r="J108" s="4"/>
      <c r="K108" s="4"/>
      <c r="L108" s="11"/>
      <c r="N108" s="25"/>
      <c r="O108" s="4"/>
      <c r="P108" s="4"/>
      <c r="Q108" s="11"/>
      <c r="S108" s="25"/>
      <c r="T108" s="4"/>
      <c r="U108" s="4"/>
      <c r="V108" s="11"/>
    </row>
    <row r="109" spans="2:22" x14ac:dyDescent="0.25">
      <c r="B109" s="42"/>
      <c r="C109" s="52" t="s">
        <v>12</v>
      </c>
      <c r="D109" s="19" t="s">
        <v>12</v>
      </c>
      <c r="E109" s="7"/>
      <c r="F109" s="7"/>
      <c r="G109" s="12"/>
      <c r="I109" s="1"/>
      <c r="J109" s="4"/>
      <c r="K109" s="4"/>
      <c r="L109" s="11"/>
      <c r="N109" s="25"/>
      <c r="O109" s="4"/>
      <c r="P109" s="4"/>
      <c r="Q109" s="11"/>
      <c r="S109" s="25"/>
      <c r="T109" s="4"/>
      <c r="U109" s="4"/>
      <c r="V109" s="11"/>
    </row>
    <row r="110" spans="2:22" ht="13.5" thickBot="1" x14ac:dyDescent="0.3">
      <c r="B110" s="42"/>
      <c r="C110" s="53"/>
      <c r="D110" s="19"/>
      <c r="E110" s="7"/>
      <c r="F110" s="7"/>
      <c r="G110" s="12"/>
      <c r="I110" s="1"/>
      <c r="J110" s="4"/>
      <c r="K110" s="4"/>
      <c r="L110" s="11"/>
      <c r="N110" s="25"/>
      <c r="O110" s="4"/>
      <c r="P110" s="4"/>
      <c r="Q110" s="11"/>
      <c r="S110" s="25"/>
      <c r="T110" s="4"/>
      <c r="U110" s="4"/>
      <c r="V110" s="11"/>
    </row>
    <row r="111" spans="2:22" ht="13.5" thickBot="1" x14ac:dyDescent="0.3">
      <c r="B111" s="55" t="s">
        <v>38</v>
      </c>
      <c r="C111" s="50">
        <v>1</v>
      </c>
      <c r="D111" s="58" t="s">
        <v>23</v>
      </c>
      <c r="E111" s="6"/>
      <c r="F111" s="6"/>
      <c r="G111" s="30"/>
      <c r="I111" s="20"/>
      <c r="J111" s="21"/>
      <c r="K111" s="22"/>
      <c r="L111" s="26"/>
      <c r="N111" s="20"/>
      <c r="O111" s="21"/>
      <c r="P111" s="22"/>
      <c r="Q111" s="26"/>
      <c r="S111" s="20"/>
      <c r="T111" s="21"/>
      <c r="U111" s="22"/>
      <c r="V111" s="30"/>
    </row>
    <row r="112" spans="2:22" x14ac:dyDescent="0.25">
      <c r="B112" s="42"/>
      <c r="C112" s="52" t="s">
        <v>13</v>
      </c>
      <c r="D112" s="18" t="s">
        <v>24</v>
      </c>
      <c r="E112" s="7"/>
      <c r="F112" s="7"/>
      <c r="G112" s="12"/>
      <c r="I112" s="1"/>
      <c r="J112" s="4"/>
      <c r="K112" s="4"/>
      <c r="L112" s="11"/>
      <c r="N112" s="25"/>
      <c r="O112" s="4"/>
      <c r="P112" s="4"/>
      <c r="Q112" s="11"/>
      <c r="S112" s="25"/>
      <c r="T112" s="4"/>
      <c r="U112" s="4"/>
      <c r="V112" s="11"/>
    </row>
    <row r="113" spans="2:22" x14ac:dyDescent="0.25">
      <c r="B113" s="42"/>
      <c r="C113" s="52" t="s">
        <v>14</v>
      </c>
      <c r="D113" s="18" t="s">
        <v>25</v>
      </c>
      <c r="E113" s="7"/>
      <c r="F113" s="7"/>
      <c r="G113" s="12"/>
      <c r="I113" s="1"/>
      <c r="J113" s="4"/>
      <c r="K113" s="4"/>
      <c r="L113" s="11"/>
      <c r="N113" s="25"/>
      <c r="O113" s="4"/>
      <c r="P113" s="4"/>
      <c r="Q113" s="11"/>
      <c r="S113" s="25"/>
      <c r="T113" s="4"/>
      <c r="U113" s="4"/>
      <c r="V113" s="11"/>
    </row>
    <row r="114" spans="2:22" x14ac:dyDescent="0.25">
      <c r="B114" s="42"/>
      <c r="C114" s="52" t="s">
        <v>15</v>
      </c>
      <c r="D114" s="18" t="s">
        <v>26</v>
      </c>
      <c r="E114" s="7"/>
      <c r="F114" s="7"/>
      <c r="G114" s="12"/>
      <c r="I114" s="1"/>
      <c r="J114" s="4"/>
      <c r="K114" s="4"/>
      <c r="L114" s="11"/>
      <c r="N114" s="25"/>
      <c r="O114" s="4"/>
      <c r="P114" s="4"/>
      <c r="Q114" s="11"/>
      <c r="S114" s="25"/>
      <c r="T114" s="4"/>
      <c r="U114" s="4"/>
      <c r="V114" s="11"/>
    </row>
    <row r="115" spans="2:22" x14ac:dyDescent="0.25">
      <c r="B115" s="42"/>
      <c r="C115" s="53" t="s">
        <v>12</v>
      </c>
      <c r="D115" s="19" t="s">
        <v>12</v>
      </c>
      <c r="E115" s="7"/>
      <c r="F115" s="7"/>
      <c r="G115" s="12"/>
      <c r="I115" s="1"/>
      <c r="J115" s="4"/>
      <c r="K115" s="4"/>
      <c r="L115" s="11"/>
      <c r="N115" s="25"/>
      <c r="O115" s="4"/>
      <c r="P115" s="4"/>
      <c r="Q115" s="11"/>
      <c r="S115" s="25"/>
      <c r="T115" s="4"/>
      <c r="U115" s="4"/>
      <c r="V115" s="11"/>
    </row>
    <row r="116" spans="2:22" x14ac:dyDescent="0.25">
      <c r="B116" s="42"/>
      <c r="C116" s="53"/>
      <c r="D116" s="19"/>
      <c r="E116" s="7"/>
      <c r="F116" s="7"/>
      <c r="G116" s="12"/>
      <c r="I116" s="1"/>
      <c r="J116" s="4"/>
      <c r="K116" s="4"/>
      <c r="L116" s="11"/>
      <c r="N116" s="25"/>
      <c r="O116" s="4"/>
      <c r="P116" s="4"/>
      <c r="Q116" s="11"/>
      <c r="S116" s="25"/>
      <c r="T116" s="4"/>
      <c r="U116" s="4"/>
      <c r="V116" s="11"/>
    </row>
    <row r="117" spans="2:22" x14ac:dyDescent="0.25">
      <c r="B117" s="42"/>
      <c r="C117" s="54">
        <v>2</v>
      </c>
      <c r="D117" s="59" t="s">
        <v>17</v>
      </c>
      <c r="E117" s="35"/>
      <c r="F117" s="35"/>
      <c r="G117" s="36"/>
      <c r="I117" s="20"/>
      <c r="J117" s="21"/>
      <c r="K117" s="22"/>
      <c r="L117" s="26"/>
      <c r="N117" s="20"/>
      <c r="O117" s="21"/>
      <c r="P117" s="22"/>
      <c r="Q117" s="26"/>
      <c r="S117" s="20"/>
      <c r="T117" s="21"/>
      <c r="U117" s="22"/>
      <c r="V117" s="30"/>
    </row>
    <row r="118" spans="2:22" x14ac:dyDescent="0.25">
      <c r="B118" s="42"/>
      <c r="C118" s="52" t="s">
        <v>18</v>
      </c>
      <c r="D118" s="18" t="s">
        <v>16</v>
      </c>
      <c r="E118" s="7"/>
      <c r="F118" s="7"/>
      <c r="G118" s="12"/>
      <c r="I118" s="1"/>
      <c r="J118" s="4"/>
      <c r="K118" s="4"/>
      <c r="L118" s="11"/>
      <c r="N118" s="25"/>
      <c r="O118" s="4"/>
      <c r="P118" s="4"/>
      <c r="Q118" s="11"/>
      <c r="S118" s="25"/>
      <c r="T118" s="4"/>
      <c r="U118" s="4"/>
      <c r="V118" s="11"/>
    </row>
    <row r="119" spans="2:22" x14ac:dyDescent="0.25">
      <c r="B119" s="42"/>
      <c r="C119" s="52" t="s">
        <v>19</v>
      </c>
      <c r="D119" s="18" t="s">
        <v>21</v>
      </c>
      <c r="E119" s="7"/>
      <c r="F119" s="7"/>
      <c r="G119" s="12"/>
      <c r="I119" s="1"/>
      <c r="J119" s="4"/>
      <c r="K119" s="4"/>
      <c r="L119" s="11"/>
      <c r="N119" s="25"/>
      <c r="O119" s="4"/>
      <c r="P119" s="4"/>
      <c r="Q119" s="11"/>
      <c r="S119" s="25"/>
      <c r="T119" s="4"/>
      <c r="U119" s="4"/>
      <c r="V119" s="11"/>
    </row>
    <row r="120" spans="2:22" x14ac:dyDescent="0.25">
      <c r="B120" s="42"/>
      <c r="C120" s="52" t="s">
        <v>20</v>
      </c>
      <c r="D120" s="18" t="s">
        <v>22</v>
      </c>
      <c r="E120" s="7"/>
      <c r="F120" s="7"/>
      <c r="G120" s="12"/>
      <c r="I120" s="1"/>
      <c r="J120" s="4"/>
      <c r="K120" s="4"/>
      <c r="L120" s="11"/>
      <c r="N120" s="25"/>
      <c r="O120" s="4"/>
      <c r="P120" s="4"/>
      <c r="Q120" s="11"/>
      <c r="S120" s="25"/>
      <c r="T120" s="4"/>
      <c r="U120" s="4"/>
      <c r="V120" s="11"/>
    </row>
    <row r="121" spans="2:22" x14ac:dyDescent="0.25">
      <c r="B121" s="42"/>
      <c r="C121" s="52" t="s">
        <v>12</v>
      </c>
      <c r="D121" s="19" t="s">
        <v>12</v>
      </c>
      <c r="E121" s="7"/>
      <c r="F121" s="7"/>
      <c r="G121" s="12"/>
      <c r="I121" s="1"/>
      <c r="J121" s="4"/>
      <c r="K121" s="4"/>
      <c r="L121" s="11"/>
      <c r="N121" s="25"/>
      <c r="O121" s="4"/>
      <c r="P121" s="4"/>
      <c r="Q121" s="11"/>
      <c r="S121" s="25"/>
      <c r="T121" s="4"/>
      <c r="U121" s="4"/>
      <c r="V121" s="11"/>
    </row>
    <row r="122" spans="2:22" ht="13.5" thickBot="1" x14ac:dyDescent="0.3">
      <c r="B122" s="42"/>
      <c r="C122" s="53"/>
      <c r="D122" s="19"/>
      <c r="E122" s="7"/>
      <c r="F122" s="7"/>
      <c r="G122" s="12"/>
      <c r="I122" s="1"/>
      <c r="J122" s="4"/>
      <c r="K122" s="4"/>
      <c r="L122" s="11"/>
      <c r="N122" s="25"/>
      <c r="O122" s="4"/>
      <c r="P122" s="4"/>
      <c r="Q122" s="11"/>
      <c r="S122" s="25"/>
      <c r="T122" s="4"/>
      <c r="U122" s="4"/>
      <c r="V122" s="11"/>
    </row>
    <row r="123" spans="2:22" ht="13.5" thickBot="1" x14ac:dyDescent="0.3">
      <c r="B123" s="55" t="s">
        <v>39</v>
      </c>
      <c r="C123" s="50">
        <v>1</v>
      </c>
      <c r="D123" s="58" t="s">
        <v>23</v>
      </c>
      <c r="E123" s="6"/>
      <c r="F123" s="6"/>
      <c r="G123" s="30"/>
      <c r="I123" s="20"/>
      <c r="J123" s="21"/>
      <c r="K123" s="22"/>
      <c r="L123" s="26"/>
      <c r="N123" s="20"/>
      <c r="O123" s="21"/>
      <c r="P123" s="22"/>
      <c r="Q123" s="26"/>
      <c r="S123" s="20"/>
      <c r="T123" s="21"/>
      <c r="U123" s="22"/>
      <c r="V123" s="30"/>
    </row>
    <row r="124" spans="2:22" x14ac:dyDescent="0.25">
      <c r="B124" s="42"/>
      <c r="C124" s="52" t="s">
        <v>13</v>
      </c>
      <c r="D124" s="18" t="s">
        <v>24</v>
      </c>
      <c r="E124" s="7"/>
      <c r="F124" s="7"/>
      <c r="G124" s="12"/>
      <c r="I124" s="1"/>
      <c r="J124" s="4"/>
      <c r="K124" s="4"/>
      <c r="L124" s="11"/>
      <c r="N124" s="25"/>
      <c r="O124" s="4"/>
      <c r="P124" s="4"/>
      <c r="Q124" s="11"/>
      <c r="S124" s="25"/>
      <c r="T124" s="4"/>
      <c r="U124" s="4"/>
      <c r="V124" s="11"/>
    </row>
    <row r="125" spans="2:22" x14ac:dyDescent="0.25">
      <c r="B125" s="42"/>
      <c r="C125" s="52" t="s">
        <v>14</v>
      </c>
      <c r="D125" s="18" t="s">
        <v>25</v>
      </c>
      <c r="E125" s="7"/>
      <c r="F125" s="7"/>
      <c r="G125" s="12"/>
      <c r="I125" s="1"/>
      <c r="J125" s="4"/>
      <c r="K125" s="4"/>
      <c r="L125" s="11"/>
      <c r="N125" s="25"/>
      <c r="O125" s="4"/>
      <c r="P125" s="4"/>
      <c r="Q125" s="11"/>
      <c r="S125" s="25"/>
      <c r="T125" s="4"/>
      <c r="U125" s="4"/>
      <c r="V125" s="11"/>
    </row>
    <row r="126" spans="2:22" x14ac:dyDescent="0.25">
      <c r="B126" s="42"/>
      <c r="C126" s="52" t="s">
        <v>15</v>
      </c>
      <c r="D126" s="18" t="s">
        <v>26</v>
      </c>
      <c r="E126" s="7"/>
      <c r="F126" s="7"/>
      <c r="G126" s="12"/>
      <c r="I126" s="1"/>
      <c r="J126" s="4"/>
      <c r="K126" s="4"/>
      <c r="L126" s="11"/>
      <c r="N126" s="25"/>
      <c r="O126" s="4"/>
      <c r="P126" s="4"/>
      <c r="Q126" s="11"/>
      <c r="S126" s="25"/>
      <c r="T126" s="4"/>
      <c r="U126" s="4"/>
      <c r="V126" s="11"/>
    </row>
    <row r="127" spans="2:22" x14ac:dyDescent="0.25">
      <c r="B127" s="42"/>
      <c r="C127" s="53" t="s">
        <v>12</v>
      </c>
      <c r="D127" s="19" t="s">
        <v>12</v>
      </c>
      <c r="E127" s="7"/>
      <c r="F127" s="7"/>
      <c r="G127" s="12"/>
      <c r="I127" s="1"/>
      <c r="J127" s="4"/>
      <c r="K127" s="4"/>
      <c r="L127" s="11"/>
      <c r="N127" s="25"/>
      <c r="O127" s="4"/>
      <c r="P127" s="4"/>
      <c r="Q127" s="11"/>
      <c r="S127" s="25"/>
      <c r="T127" s="4"/>
      <c r="U127" s="4"/>
      <c r="V127" s="11"/>
    </row>
    <row r="128" spans="2:22" x14ac:dyDescent="0.25">
      <c r="B128" s="42"/>
      <c r="C128" s="53"/>
      <c r="D128" s="19"/>
      <c r="E128" s="7"/>
      <c r="F128" s="7"/>
      <c r="G128" s="12"/>
      <c r="I128" s="1"/>
      <c r="J128" s="4"/>
      <c r="K128" s="4"/>
      <c r="L128" s="11"/>
      <c r="N128" s="25"/>
      <c r="O128" s="4"/>
      <c r="P128" s="4"/>
      <c r="Q128" s="11"/>
      <c r="S128" s="25"/>
      <c r="T128" s="4"/>
      <c r="U128" s="4"/>
      <c r="V128" s="11"/>
    </row>
    <row r="129" spans="2:22" x14ac:dyDescent="0.25">
      <c r="B129" s="42"/>
      <c r="C129" s="54">
        <v>2</v>
      </c>
      <c r="D129" s="59" t="s">
        <v>17</v>
      </c>
      <c r="E129" s="35"/>
      <c r="F129" s="35"/>
      <c r="G129" s="36"/>
      <c r="I129" s="20"/>
      <c r="J129" s="21"/>
      <c r="K129" s="22"/>
      <c r="L129" s="26"/>
      <c r="N129" s="20"/>
      <c r="O129" s="21"/>
      <c r="P129" s="22"/>
      <c r="Q129" s="26"/>
      <c r="S129" s="20"/>
      <c r="T129" s="21"/>
      <c r="U129" s="22"/>
      <c r="V129" s="30"/>
    </row>
    <row r="130" spans="2:22" x14ac:dyDescent="0.25">
      <c r="B130" s="42"/>
      <c r="C130" s="52" t="s">
        <v>18</v>
      </c>
      <c r="D130" s="18" t="s">
        <v>16</v>
      </c>
      <c r="E130" s="7"/>
      <c r="F130" s="7"/>
      <c r="G130" s="12"/>
      <c r="I130" s="1"/>
      <c r="J130" s="4"/>
      <c r="K130" s="4"/>
      <c r="L130" s="11"/>
      <c r="N130" s="25"/>
      <c r="O130" s="4"/>
      <c r="P130" s="4"/>
      <c r="Q130" s="11"/>
      <c r="S130" s="25"/>
      <c r="T130" s="4"/>
      <c r="U130" s="4"/>
      <c r="V130" s="11"/>
    </row>
    <row r="131" spans="2:22" x14ac:dyDescent="0.25">
      <c r="B131" s="42"/>
      <c r="C131" s="52" t="s">
        <v>19</v>
      </c>
      <c r="D131" s="18" t="s">
        <v>21</v>
      </c>
      <c r="E131" s="7"/>
      <c r="F131" s="7"/>
      <c r="G131" s="12"/>
      <c r="I131" s="2"/>
      <c r="J131" s="7"/>
      <c r="K131" s="7"/>
      <c r="L131" s="12"/>
      <c r="N131" s="62"/>
      <c r="O131" s="7"/>
      <c r="P131" s="7"/>
      <c r="Q131" s="12"/>
      <c r="S131" s="62"/>
      <c r="T131" s="7"/>
      <c r="U131" s="7"/>
      <c r="V131" s="12"/>
    </row>
    <row r="132" spans="2:22" x14ac:dyDescent="0.25">
      <c r="B132" s="42"/>
      <c r="C132" s="52" t="s">
        <v>20</v>
      </c>
      <c r="D132" s="18" t="s">
        <v>22</v>
      </c>
      <c r="E132" s="7"/>
      <c r="F132" s="7"/>
      <c r="G132" s="12"/>
      <c r="I132" s="1"/>
      <c r="J132" s="4"/>
      <c r="K132" s="4"/>
      <c r="L132" s="11"/>
      <c r="M132" s="63"/>
      <c r="N132" s="25"/>
      <c r="O132" s="4"/>
      <c r="P132" s="4"/>
      <c r="Q132" s="11"/>
      <c r="R132" s="63"/>
      <c r="S132" s="25"/>
      <c r="T132" s="4"/>
      <c r="U132" s="4"/>
      <c r="V132" s="11"/>
    </row>
    <row r="133" spans="2:22" x14ac:dyDescent="0.25">
      <c r="B133" s="42"/>
      <c r="C133" s="52" t="s">
        <v>12</v>
      </c>
      <c r="D133" s="19" t="s">
        <v>12</v>
      </c>
      <c r="E133" s="7"/>
      <c r="F133" s="7"/>
      <c r="G133" s="12"/>
      <c r="I133" s="1"/>
      <c r="J133" s="4"/>
      <c r="K133" s="4"/>
      <c r="L133" s="11"/>
      <c r="M133" s="39"/>
      <c r="N133" s="25"/>
      <c r="O133" s="4"/>
      <c r="P133" s="4"/>
      <c r="Q133" s="11"/>
      <c r="R133" s="39"/>
      <c r="S133" s="25"/>
      <c r="T133" s="4"/>
      <c r="U133" s="4"/>
      <c r="V133" s="11"/>
    </row>
    <row r="134" spans="2:22" ht="13.5" thickBot="1" x14ac:dyDescent="0.3">
      <c r="B134" s="56"/>
      <c r="C134" s="17"/>
      <c r="D134" s="60"/>
      <c r="E134" s="13"/>
      <c r="F134" s="13"/>
      <c r="G134" s="14"/>
      <c r="I134" s="3"/>
      <c r="J134" s="13"/>
      <c r="K134" s="13"/>
      <c r="L134" s="14"/>
      <c r="M134" s="39"/>
      <c r="N134" s="49"/>
      <c r="O134" s="13"/>
      <c r="P134" s="13"/>
      <c r="Q134" s="14"/>
      <c r="R134" s="39"/>
      <c r="S134" s="49"/>
      <c r="T134" s="13"/>
      <c r="U134" s="13"/>
      <c r="V134" s="14"/>
    </row>
    <row r="135" spans="2:22" ht="13.5" thickBot="1" x14ac:dyDescent="0.3"/>
    <row r="136" spans="2:22" ht="13.5" thickBot="1" x14ac:dyDescent="0.3">
      <c r="B136" s="44" t="s">
        <v>46</v>
      </c>
      <c r="C136" s="212" t="s">
        <v>5</v>
      </c>
      <c r="D136" s="212"/>
      <c r="E136" s="212"/>
      <c r="F136" s="212"/>
      <c r="G136" s="213"/>
      <c r="I136" s="214" t="s">
        <v>29</v>
      </c>
      <c r="J136" s="215"/>
      <c r="K136" s="9">
        <v>42490</v>
      </c>
      <c r="L136" s="216" t="s">
        <v>4</v>
      </c>
      <c r="N136" s="214" t="s">
        <v>29</v>
      </c>
      <c r="O136" s="215"/>
      <c r="P136" s="9">
        <v>42613</v>
      </c>
      <c r="Q136" s="216" t="s">
        <v>4</v>
      </c>
      <c r="S136" s="214" t="s">
        <v>29</v>
      </c>
      <c r="T136" s="215"/>
      <c r="U136" s="24">
        <v>42735</v>
      </c>
      <c r="V136" s="216" t="s">
        <v>4</v>
      </c>
    </row>
    <row r="137" spans="2:22" ht="26.25" thickBot="1" x14ac:dyDescent="0.3">
      <c r="B137" s="43" t="s">
        <v>34</v>
      </c>
      <c r="C137" s="218" t="s">
        <v>35</v>
      </c>
      <c r="D137" s="219"/>
      <c r="E137" s="34" t="s">
        <v>0</v>
      </c>
      <c r="F137" s="48" t="s">
        <v>3</v>
      </c>
      <c r="G137" s="34" t="s">
        <v>33</v>
      </c>
      <c r="I137" s="31" t="s">
        <v>42</v>
      </c>
      <c r="J137" s="32" t="s">
        <v>32</v>
      </c>
      <c r="K137" s="32" t="s">
        <v>40</v>
      </c>
      <c r="L137" s="217"/>
      <c r="N137" s="31" t="s">
        <v>27</v>
      </c>
      <c r="O137" s="32" t="s">
        <v>32</v>
      </c>
      <c r="P137" s="32" t="s">
        <v>40</v>
      </c>
      <c r="Q137" s="217"/>
      <c r="S137" s="33" t="s">
        <v>27</v>
      </c>
      <c r="T137" s="34" t="s">
        <v>32</v>
      </c>
      <c r="U137" s="32" t="s">
        <v>40</v>
      </c>
      <c r="V137" s="217"/>
    </row>
    <row r="138" spans="2:22" ht="13.5" thickBot="1" x14ac:dyDescent="0.3">
      <c r="B138" s="55" t="s">
        <v>11</v>
      </c>
      <c r="C138" s="51">
        <v>1</v>
      </c>
      <c r="D138" s="58" t="s">
        <v>23</v>
      </c>
      <c r="E138" s="29"/>
      <c r="F138" s="29"/>
      <c r="G138" s="37"/>
      <c r="I138" s="20"/>
      <c r="J138" s="21"/>
      <c r="K138" s="22"/>
      <c r="L138" s="26"/>
      <c r="N138" s="20"/>
      <c r="O138" s="21"/>
      <c r="P138" s="22"/>
      <c r="Q138" s="26"/>
      <c r="S138" s="20"/>
      <c r="T138" s="21"/>
      <c r="U138" s="22"/>
      <c r="V138" s="28"/>
    </row>
    <row r="139" spans="2:22" x14ac:dyDescent="0.25">
      <c r="B139" s="42"/>
      <c r="C139" s="52" t="s">
        <v>13</v>
      </c>
      <c r="D139" s="18" t="s">
        <v>24</v>
      </c>
      <c r="E139" s="5"/>
      <c r="F139" s="5"/>
      <c r="G139" s="23"/>
      <c r="I139" s="1"/>
      <c r="J139" s="4"/>
      <c r="K139" s="4"/>
      <c r="L139" s="11"/>
      <c r="N139" s="25"/>
      <c r="O139" s="4"/>
      <c r="P139" s="4"/>
      <c r="Q139" s="11"/>
      <c r="S139" s="25"/>
      <c r="T139" s="4"/>
      <c r="U139" s="4"/>
      <c r="V139" s="11"/>
    </row>
    <row r="140" spans="2:22" x14ac:dyDescent="0.25">
      <c r="B140" s="42"/>
      <c r="C140" s="52" t="s">
        <v>14</v>
      </c>
      <c r="D140" s="18" t="s">
        <v>25</v>
      </c>
      <c r="E140" s="5"/>
      <c r="F140" s="5"/>
      <c r="G140" s="23"/>
      <c r="I140" s="1"/>
      <c r="J140" s="4"/>
      <c r="K140" s="4"/>
      <c r="L140" s="11"/>
      <c r="N140" s="25"/>
      <c r="O140" s="4"/>
      <c r="P140" s="4"/>
      <c r="Q140" s="11"/>
      <c r="S140" s="25"/>
      <c r="T140" s="4"/>
      <c r="U140" s="4"/>
      <c r="V140" s="11"/>
    </row>
    <row r="141" spans="2:22" x14ac:dyDescent="0.25">
      <c r="B141" s="42"/>
      <c r="C141" s="52" t="s">
        <v>15</v>
      </c>
      <c r="D141" s="18" t="s">
        <v>26</v>
      </c>
      <c r="E141" s="5"/>
      <c r="F141" s="5"/>
      <c r="G141" s="23"/>
      <c r="I141" s="1"/>
      <c r="J141" s="4"/>
      <c r="K141" s="4"/>
      <c r="L141" s="11"/>
      <c r="N141" s="25"/>
      <c r="O141" s="4"/>
      <c r="P141" s="4"/>
      <c r="Q141" s="11"/>
      <c r="S141" s="25"/>
      <c r="T141" s="4"/>
      <c r="U141" s="4"/>
      <c r="V141" s="11"/>
    </row>
    <row r="142" spans="2:22" x14ac:dyDescent="0.25">
      <c r="B142" s="42"/>
      <c r="C142" s="53" t="s">
        <v>12</v>
      </c>
      <c r="D142" s="19" t="s">
        <v>12</v>
      </c>
      <c r="E142" s="5"/>
      <c r="F142" s="5"/>
      <c r="G142" s="23"/>
      <c r="I142" s="1"/>
      <c r="J142" s="4"/>
      <c r="K142" s="4"/>
      <c r="L142" s="11"/>
      <c r="N142" s="25"/>
      <c r="O142" s="4"/>
      <c r="P142" s="4"/>
      <c r="Q142" s="11"/>
      <c r="S142" s="25"/>
      <c r="T142" s="4"/>
      <c r="U142" s="4"/>
      <c r="V142" s="11"/>
    </row>
    <row r="143" spans="2:22" x14ac:dyDescent="0.25">
      <c r="B143" s="42"/>
      <c r="C143" s="53"/>
      <c r="D143" s="19"/>
      <c r="E143" s="5"/>
      <c r="F143" s="5"/>
      <c r="G143" s="23"/>
      <c r="I143" s="1"/>
      <c r="J143" s="4"/>
      <c r="K143" s="4"/>
      <c r="L143" s="11"/>
      <c r="N143" s="25"/>
      <c r="O143" s="4"/>
      <c r="P143" s="4"/>
      <c r="Q143" s="11"/>
      <c r="S143" s="25"/>
      <c r="T143" s="4"/>
      <c r="U143" s="4"/>
      <c r="V143" s="12"/>
    </row>
    <row r="144" spans="2:22" x14ac:dyDescent="0.25">
      <c r="B144" s="42"/>
      <c r="C144" s="54">
        <v>2</v>
      </c>
      <c r="D144" s="59" t="s">
        <v>17</v>
      </c>
      <c r="E144" s="29"/>
      <c r="F144" s="29"/>
      <c r="G144" s="26"/>
      <c r="I144" s="20"/>
      <c r="J144" s="21"/>
      <c r="K144" s="22"/>
      <c r="L144" s="26"/>
      <c r="N144" s="20"/>
      <c r="O144" s="21"/>
      <c r="P144" s="22"/>
      <c r="Q144" s="26"/>
      <c r="S144" s="20"/>
      <c r="T144" s="21"/>
      <c r="U144" s="22"/>
      <c r="V144" s="30"/>
    </row>
    <row r="145" spans="2:22" x14ac:dyDescent="0.25">
      <c r="B145" s="42"/>
      <c r="C145" s="52" t="s">
        <v>18</v>
      </c>
      <c r="D145" s="18" t="s">
        <v>16</v>
      </c>
      <c r="E145" s="5"/>
      <c r="F145" s="5"/>
      <c r="G145" s="10"/>
      <c r="I145" s="1"/>
      <c r="J145" s="4"/>
      <c r="K145" s="4"/>
      <c r="L145" s="11"/>
      <c r="N145" s="25"/>
      <c r="O145" s="4"/>
      <c r="P145" s="4"/>
      <c r="Q145" s="11"/>
      <c r="S145" s="25"/>
      <c r="T145" s="4"/>
      <c r="U145" s="4"/>
      <c r="V145" s="11"/>
    </row>
    <row r="146" spans="2:22" x14ac:dyDescent="0.25">
      <c r="B146" s="42"/>
      <c r="C146" s="52" t="s">
        <v>19</v>
      </c>
      <c r="D146" s="18" t="s">
        <v>21</v>
      </c>
      <c r="E146" s="5"/>
      <c r="F146" s="5"/>
      <c r="G146" s="10"/>
      <c r="I146" s="1"/>
      <c r="J146" s="4"/>
      <c r="K146" s="4"/>
      <c r="L146" s="11"/>
      <c r="N146" s="25"/>
      <c r="O146" s="4"/>
      <c r="P146" s="4"/>
      <c r="Q146" s="11"/>
      <c r="S146" s="25"/>
      <c r="T146" s="4"/>
      <c r="U146" s="4"/>
      <c r="V146" s="11"/>
    </row>
    <row r="147" spans="2:22" x14ac:dyDescent="0.25">
      <c r="B147" s="42"/>
      <c r="C147" s="52" t="s">
        <v>20</v>
      </c>
      <c r="D147" s="18" t="s">
        <v>22</v>
      </c>
      <c r="E147" s="5"/>
      <c r="F147" s="5"/>
      <c r="G147" s="10"/>
      <c r="I147" s="1"/>
      <c r="J147" s="4"/>
      <c r="K147" s="4"/>
      <c r="L147" s="11"/>
      <c r="N147" s="25"/>
      <c r="O147" s="4"/>
      <c r="P147" s="4"/>
      <c r="Q147" s="11"/>
      <c r="S147" s="25"/>
      <c r="T147" s="4"/>
      <c r="U147" s="4"/>
      <c r="V147" s="11"/>
    </row>
    <row r="148" spans="2:22" x14ac:dyDescent="0.25">
      <c r="B148" s="42"/>
      <c r="C148" s="52" t="s">
        <v>12</v>
      </c>
      <c r="D148" s="19" t="s">
        <v>12</v>
      </c>
      <c r="E148" s="4"/>
      <c r="F148" s="4"/>
      <c r="G148" s="11"/>
      <c r="I148" s="1"/>
      <c r="J148" s="4"/>
      <c r="K148" s="4"/>
      <c r="L148" s="11"/>
      <c r="N148" s="25"/>
      <c r="O148" s="4"/>
      <c r="P148" s="4"/>
      <c r="Q148" s="11"/>
      <c r="S148" s="25"/>
      <c r="T148" s="4"/>
      <c r="U148" s="4"/>
      <c r="V148" s="11"/>
    </row>
    <row r="149" spans="2:22" ht="13.5" thickBot="1" x14ac:dyDescent="0.3">
      <c r="B149" s="42"/>
      <c r="C149" s="53"/>
      <c r="D149" s="19"/>
      <c r="E149" s="4"/>
      <c r="F149" s="4"/>
      <c r="G149" s="11"/>
      <c r="I149" s="1"/>
      <c r="J149" s="4"/>
      <c r="K149" s="4"/>
      <c r="L149" s="11"/>
      <c r="N149" s="25"/>
      <c r="O149" s="4"/>
      <c r="P149" s="4"/>
      <c r="Q149" s="11"/>
      <c r="S149" s="25"/>
      <c r="T149" s="4"/>
      <c r="U149" s="4"/>
      <c r="V149" s="11"/>
    </row>
    <row r="150" spans="2:22" ht="13.5" thickBot="1" x14ac:dyDescent="0.3">
      <c r="B150" s="55" t="s">
        <v>36</v>
      </c>
      <c r="C150" s="50">
        <v>1</v>
      </c>
      <c r="D150" s="58" t="s">
        <v>23</v>
      </c>
      <c r="E150" s="6"/>
      <c r="F150" s="6"/>
      <c r="G150" s="30"/>
      <c r="I150" s="20"/>
      <c r="J150" s="21"/>
      <c r="K150" s="22"/>
      <c r="L150" s="26"/>
      <c r="N150" s="20"/>
      <c r="O150" s="21"/>
      <c r="P150" s="22"/>
      <c r="Q150" s="26"/>
      <c r="S150" s="20"/>
      <c r="T150" s="21"/>
      <c r="U150" s="22"/>
      <c r="V150" s="30"/>
    </row>
    <row r="151" spans="2:22" x14ac:dyDescent="0.25">
      <c r="B151" s="42"/>
      <c r="C151" s="52" t="s">
        <v>13</v>
      </c>
      <c r="D151" s="18" t="s">
        <v>24</v>
      </c>
      <c r="E151" s="4"/>
      <c r="F151" s="4"/>
      <c r="G151" s="11"/>
      <c r="I151" s="1"/>
      <c r="J151" s="4"/>
      <c r="K151" s="4"/>
      <c r="L151" s="11"/>
      <c r="N151" s="25"/>
      <c r="O151" s="4"/>
      <c r="P151" s="4"/>
      <c r="Q151" s="11"/>
      <c r="S151" s="25"/>
      <c r="T151" s="4"/>
      <c r="U151" s="4"/>
      <c r="V151" s="11"/>
    </row>
    <row r="152" spans="2:22" x14ac:dyDescent="0.25">
      <c r="B152" s="42"/>
      <c r="C152" s="52" t="s">
        <v>14</v>
      </c>
      <c r="D152" s="18" t="s">
        <v>25</v>
      </c>
      <c r="E152" s="4"/>
      <c r="F152" s="4"/>
      <c r="G152" s="11"/>
      <c r="I152" s="1"/>
      <c r="J152" s="4"/>
      <c r="K152" s="4"/>
      <c r="L152" s="11"/>
      <c r="N152" s="25"/>
      <c r="O152" s="4"/>
      <c r="P152" s="4"/>
      <c r="Q152" s="11"/>
      <c r="S152" s="25"/>
      <c r="T152" s="4"/>
      <c r="U152" s="4"/>
      <c r="V152" s="11"/>
    </row>
    <row r="153" spans="2:22" x14ac:dyDescent="0.25">
      <c r="B153" s="42"/>
      <c r="C153" s="52" t="s">
        <v>15</v>
      </c>
      <c r="D153" s="18" t="s">
        <v>26</v>
      </c>
      <c r="E153" s="4"/>
      <c r="F153" s="4"/>
      <c r="G153" s="11"/>
      <c r="I153" s="1"/>
      <c r="J153" s="4"/>
      <c r="K153" s="4"/>
      <c r="L153" s="11"/>
      <c r="N153" s="25"/>
      <c r="O153" s="4"/>
      <c r="P153" s="4"/>
      <c r="Q153" s="11"/>
      <c r="S153" s="25"/>
      <c r="T153" s="4"/>
      <c r="U153" s="4"/>
      <c r="V153" s="11"/>
    </row>
    <row r="154" spans="2:22" x14ac:dyDescent="0.25">
      <c r="B154" s="42"/>
      <c r="C154" s="53" t="s">
        <v>12</v>
      </c>
      <c r="D154" s="19" t="s">
        <v>12</v>
      </c>
      <c r="E154" s="4"/>
      <c r="F154" s="4"/>
      <c r="G154" s="11"/>
      <c r="I154" s="1"/>
      <c r="J154" s="4"/>
      <c r="K154" s="4"/>
      <c r="L154" s="11"/>
      <c r="N154" s="25"/>
      <c r="O154" s="4"/>
      <c r="P154" s="4"/>
      <c r="Q154" s="11"/>
      <c r="S154" s="25"/>
      <c r="T154" s="4"/>
      <c r="U154" s="4"/>
      <c r="V154" s="11"/>
    </row>
    <row r="155" spans="2:22" x14ac:dyDescent="0.25">
      <c r="B155" s="42"/>
      <c r="C155" s="53"/>
      <c r="D155" s="19"/>
      <c r="E155" s="4"/>
      <c r="F155" s="4"/>
      <c r="G155" s="11"/>
      <c r="I155" s="1"/>
      <c r="J155" s="4"/>
      <c r="K155" s="4"/>
      <c r="L155" s="11"/>
      <c r="N155" s="25"/>
      <c r="O155" s="4"/>
      <c r="P155" s="4"/>
      <c r="Q155" s="11"/>
      <c r="S155" s="25"/>
      <c r="T155" s="4"/>
      <c r="U155" s="4"/>
      <c r="V155" s="11"/>
    </row>
    <row r="156" spans="2:22" x14ac:dyDescent="0.25">
      <c r="B156" s="42"/>
      <c r="C156" s="54">
        <v>2</v>
      </c>
      <c r="D156" s="59" t="s">
        <v>17</v>
      </c>
      <c r="E156" s="6"/>
      <c r="F156" s="6"/>
      <c r="G156" s="30"/>
      <c r="I156" s="20"/>
      <c r="J156" s="21"/>
      <c r="K156" s="22"/>
      <c r="L156" s="26"/>
      <c r="N156" s="20"/>
      <c r="O156" s="21"/>
      <c r="P156" s="22"/>
      <c r="Q156" s="26"/>
      <c r="S156" s="20"/>
      <c r="T156" s="21"/>
      <c r="U156" s="22"/>
      <c r="V156" s="30"/>
    </row>
    <row r="157" spans="2:22" x14ac:dyDescent="0.25">
      <c r="B157" s="42"/>
      <c r="C157" s="52" t="s">
        <v>18</v>
      </c>
      <c r="D157" s="18" t="s">
        <v>16</v>
      </c>
      <c r="E157" s="4"/>
      <c r="F157" s="4"/>
      <c r="G157" s="11"/>
      <c r="I157" s="1"/>
      <c r="J157" s="4"/>
      <c r="K157" s="4"/>
      <c r="L157" s="11"/>
      <c r="N157" s="25"/>
      <c r="O157" s="4"/>
      <c r="P157" s="4"/>
      <c r="Q157" s="11"/>
      <c r="S157" s="25"/>
      <c r="T157" s="4"/>
      <c r="U157" s="4"/>
      <c r="V157" s="11"/>
    </row>
    <row r="158" spans="2:22" x14ac:dyDescent="0.25">
      <c r="B158" s="42"/>
      <c r="C158" s="52" t="s">
        <v>19</v>
      </c>
      <c r="D158" s="18" t="s">
        <v>21</v>
      </c>
      <c r="E158" s="4"/>
      <c r="F158" s="4"/>
      <c r="G158" s="11"/>
      <c r="I158" s="1"/>
      <c r="J158" s="4"/>
      <c r="K158" s="4"/>
      <c r="L158" s="11"/>
      <c r="N158" s="25"/>
      <c r="O158" s="4"/>
      <c r="P158" s="4"/>
      <c r="Q158" s="11"/>
      <c r="S158" s="25"/>
      <c r="T158" s="4"/>
      <c r="U158" s="4"/>
      <c r="V158" s="11"/>
    </row>
    <row r="159" spans="2:22" x14ac:dyDescent="0.25">
      <c r="B159" s="42"/>
      <c r="C159" s="52" t="s">
        <v>20</v>
      </c>
      <c r="D159" s="18" t="s">
        <v>22</v>
      </c>
      <c r="E159" s="4"/>
      <c r="F159" s="4"/>
      <c r="G159" s="11"/>
      <c r="I159" s="1"/>
      <c r="J159" s="4"/>
      <c r="K159" s="4"/>
      <c r="L159" s="11"/>
      <c r="N159" s="25"/>
      <c r="O159" s="4"/>
      <c r="P159" s="4"/>
      <c r="Q159" s="11"/>
      <c r="S159" s="25"/>
      <c r="T159" s="4"/>
      <c r="U159" s="4"/>
      <c r="V159" s="11"/>
    </row>
    <row r="160" spans="2:22" x14ac:dyDescent="0.25">
      <c r="B160" s="42"/>
      <c r="C160" s="52" t="s">
        <v>12</v>
      </c>
      <c r="D160" s="19" t="s">
        <v>12</v>
      </c>
      <c r="E160" s="4"/>
      <c r="F160" s="4"/>
      <c r="G160" s="11"/>
      <c r="I160" s="1"/>
      <c r="J160" s="4"/>
      <c r="K160" s="4"/>
      <c r="L160" s="11"/>
      <c r="N160" s="25"/>
      <c r="O160" s="4"/>
      <c r="P160" s="4"/>
      <c r="Q160" s="11"/>
      <c r="S160" s="25"/>
      <c r="T160" s="4"/>
      <c r="U160" s="4"/>
      <c r="V160" s="11"/>
    </row>
    <row r="161" spans="2:22" ht="13.5" thickBot="1" x14ac:dyDescent="0.3">
      <c r="B161" s="42"/>
      <c r="C161" s="53"/>
      <c r="D161" s="19"/>
      <c r="E161" s="4"/>
      <c r="F161" s="4"/>
      <c r="G161" s="11"/>
      <c r="I161" s="1"/>
      <c r="J161" s="4"/>
      <c r="K161" s="4"/>
      <c r="L161" s="11"/>
      <c r="N161" s="25"/>
      <c r="O161" s="4"/>
      <c r="P161" s="4"/>
      <c r="Q161" s="11"/>
      <c r="S161" s="25"/>
      <c r="T161" s="4"/>
      <c r="U161" s="4"/>
      <c r="V161" s="11"/>
    </row>
    <row r="162" spans="2:22" ht="13.5" thickBot="1" x14ac:dyDescent="0.3">
      <c r="B162" s="55" t="s">
        <v>37</v>
      </c>
      <c r="C162" s="50">
        <v>1</v>
      </c>
      <c r="D162" s="58" t="s">
        <v>23</v>
      </c>
      <c r="E162" s="6"/>
      <c r="F162" s="6"/>
      <c r="G162" s="30"/>
      <c r="I162" s="20"/>
      <c r="J162" s="21"/>
      <c r="K162" s="22"/>
      <c r="L162" s="26"/>
      <c r="N162" s="20"/>
      <c r="O162" s="21"/>
      <c r="P162" s="22"/>
      <c r="Q162" s="26"/>
      <c r="S162" s="20"/>
      <c r="T162" s="21"/>
      <c r="U162" s="22"/>
      <c r="V162" s="30"/>
    </row>
    <row r="163" spans="2:22" x14ac:dyDescent="0.25">
      <c r="B163" s="42"/>
      <c r="C163" s="52" t="s">
        <v>13</v>
      </c>
      <c r="D163" s="18" t="s">
        <v>24</v>
      </c>
      <c r="E163" s="7"/>
      <c r="F163" s="7"/>
      <c r="G163" s="12"/>
      <c r="I163" s="1"/>
      <c r="J163" s="4"/>
      <c r="K163" s="4"/>
      <c r="L163" s="11"/>
      <c r="N163" s="25"/>
      <c r="O163" s="4"/>
      <c r="P163" s="4"/>
      <c r="Q163" s="11"/>
      <c r="S163" s="25"/>
      <c r="T163" s="4"/>
      <c r="U163" s="4"/>
      <c r="V163" s="11"/>
    </row>
    <row r="164" spans="2:22" x14ac:dyDescent="0.25">
      <c r="B164" s="42"/>
      <c r="C164" s="52" t="s">
        <v>14</v>
      </c>
      <c r="D164" s="18" t="s">
        <v>25</v>
      </c>
      <c r="E164" s="7"/>
      <c r="F164" s="7"/>
      <c r="G164" s="12"/>
      <c r="I164" s="1"/>
      <c r="J164" s="4"/>
      <c r="K164" s="4"/>
      <c r="L164" s="11"/>
      <c r="N164" s="25"/>
      <c r="O164" s="4"/>
      <c r="P164" s="4"/>
      <c r="Q164" s="11"/>
      <c r="S164" s="25"/>
      <c r="T164" s="4"/>
      <c r="U164" s="4"/>
      <c r="V164" s="11"/>
    </row>
    <row r="165" spans="2:22" x14ac:dyDescent="0.25">
      <c r="B165" s="42"/>
      <c r="C165" s="52" t="s">
        <v>15</v>
      </c>
      <c r="D165" s="18" t="s">
        <v>26</v>
      </c>
      <c r="E165" s="7"/>
      <c r="F165" s="7"/>
      <c r="G165" s="12"/>
      <c r="I165" s="1"/>
      <c r="J165" s="4"/>
      <c r="K165" s="4"/>
      <c r="L165" s="11"/>
      <c r="N165" s="25"/>
      <c r="O165" s="4"/>
      <c r="P165" s="4"/>
      <c r="Q165" s="11"/>
      <c r="S165" s="25"/>
      <c r="T165" s="4"/>
      <c r="U165" s="4"/>
      <c r="V165" s="11"/>
    </row>
    <row r="166" spans="2:22" x14ac:dyDescent="0.25">
      <c r="B166" s="42"/>
      <c r="C166" s="53" t="s">
        <v>12</v>
      </c>
      <c r="D166" s="19" t="s">
        <v>12</v>
      </c>
      <c r="E166" s="7"/>
      <c r="F166" s="7"/>
      <c r="G166" s="12"/>
      <c r="I166" s="1"/>
      <c r="J166" s="4"/>
      <c r="K166" s="4"/>
      <c r="L166" s="11"/>
      <c r="N166" s="25"/>
      <c r="O166" s="4"/>
      <c r="P166" s="4"/>
      <c r="Q166" s="11"/>
      <c r="S166" s="25"/>
      <c r="T166" s="4"/>
      <c r="U166" s="4"/>
      <c r="V166" s="11"/>
    </row>
    <row r="167" spans="2:22" x14ac:dyDescent="0.25">
      <c r="B167" s="42"/>
      <c r="C167" s="53"/>
      <c r="D167" s="19"/>
      <c r="E167" s="7"/>
      <c r="F167" s="7"/>
      <c r="G167" s="12"/>
      <c r="I167" s="1"/>
      <c r="J167" s="4"/>
      <c r="K167" s="4"/>
      <c r="L167" s="11"/>
      <c r="N167" s="25"/>
      <c r="O167" s="4"/>
      <c r="P167" s="4"/>
      <c r="Q167" s="11"/>
      <c r="S167" s="25"/>
      <c r="T167" s="4"/>
      <c r="U167" s="4"/>
      <c r="V167" s="11"/>
    </row>
    <row r="168" spans="2:22" x14ac:dyDescent="0.25">
      <c r="B168" s="42"/>
      <c r="C168" s="54">
        <v>2</v>
      </c>
      <c r="D168" s="59" t="s">
        <v>17</v>
      </c>
      <c r="E168" s="35"/>
      <c r="F168" s="35"/>
      <c r="G168" s="36"/>
      <c r="I168" s="20"/>
      <c r="J168" s="21"/>
      <c r="K168" s="22"/>
      <c r="L168" s="26"/>
      <c r="N168" s="20"/>
      <c r="O168" s="21"/>
      <c r="P168" s="22"/>
      <c r="Q168" s="26"/>
      <c r="S168" s="20"/>
      <c r="T168" s="21"/>
      <c r="U168" s="22"/>
      <c r="V168" s="30"/>
    </row>
    <row r="169" spans="2:22" x14ac:dyDescent="0.25">
      <c r="B169" s="42"/>
      <c r="C169" s="52" t="s">
        <v>18</v>
      </c>
      <c r="D169" s="18" t="s">
        <v>16</v>
      </c>
      <c r="E169" s="7"/>
      <c r="F169" s="7"/>
      <c r="G169" s="12"/>
      <c r="I169" s="1"/>
      <c r="J169" s="4"/>
      <c r="K169" s="4"/>
      <c r="L169" s="11"/>
      <c r="N169" s="25"/>
      <c r="O169" s="4"/>
      <c r="P169" s="4"/>
      <c r="Q169" s="11"/>
      <c r="S169" s="25"/>
      <c r="T169" s="4"/>
      <c r="U169" s="4"/>
      <c r="V169" s="11"/>
    </row>
    <row r="170" spans="2:22" x14ac:dyDescent="0.25">
      <c r="B170" s="42"/>
      <c r="C170" s="52" t="s">
        <v>19</v>
      </c>
      <c r="D170" s="18" t="s">
        <v>21</v>
      </c>
      <c r="E170" s="7"/>
      <c r="F170" s="7"/>
      <c r="G170" s="12"/>
      <c r="I170" s="1"/>
      <c r="J170" s="4"/>
      <c r="K170" s="4"/>
      <c r="L170" s="11"/>
      <c r="N170" s="25"/>
      <c r="O170" s="4"/>
      <c r="P170" s="4"/>
      <c r="Q170" s="11"/>
      <c r="S170" s="25"/>
      <c r="T170" s="4"/>
      <c r="U170" s="4"/>
      <c r="V170" s="11"/>
    </row>
    <row r="171" spans="2:22" x14ac:dyDescent="0.25">
      <c r="B171" s="42"/>
      <c r="C171" s="52" t="s">
        <v>20</v>
      </c>
      <c r="D171" s="18" t="s">
        <v>22</v>
      </c>
      <c r="E171" s="7"/>
      <c r="F171" s="7"/>
      <c r="G171" s="12"/>
      <c r="I171" s="1"/>
      <c r="J171" s="4"/>
      <c r="K171" s="4"/>
      <c r="L171" s="11"/>
      <c r="N171" s="25"/>
      <c r="O171" s="4"/>
      <c r="P171" s="4"/>
      <c r="Q171" s="11"/>
      <c r="S171" s="25"/>
      <c r="T171" s="4"/>
      <c r="U171" s="4"/>
      <c r="V171" s="11"/>
    </row>
    <row r="172" spans="2:22" x14ac:dyDescent="0.25">
      <c r="B172" s="42"/>
      <c r="C172" s="52" t="s">
        <v>12</v>
      </c>
      <c r="D172" s="19" t="s">
        <v>12</v>
      </c>
      <c r="E172" s="7"/>
      <c r="F172" s="7"/>
      <c r="G172" s="12"/>
      <c r="I172" s="1"/>
      <c r="J172" s="4"/>
      <c r="K172" s="4"/>
      <c r="L172" s="11"/>
      <c r="N172" s="25"/>
      <c r="O172" s="4"/>
      <c r="P172" s="4"/>
      <c r="Q172" s="11"/>
      <c r="S172" s="25"/>
      <c r="T172" s="4"/>
      <c r="U172" s="4"/>
      <c r="V172" s="11"/>
    </row>
    <row r="173" spans="2:22" ht="13.5" thickBot="1" x14ac:dyDescent="0.3">
      <c r="B173" s="42"/>
      <c r="C173" s="53"/>
      <c r="D173" s="19"/>
      <c r="E173" s="7"/>
      <c r="F173" s="7"/>
      <c r="G173" s="12"/>
      <c r="I173" s="1"/>
      <c r="J173" s="4"/>
      <c r="K173" s="4"/>
      <c r="L173" s="11"/>
      <c r="N173" s="25"/>
      <c r="O173" s="4"/>
      <c r="P173" s="4"/>
      <c r="Q173" s="11"/>
      <c r="S173" s="25"/>
      <c r="T173" s="4"/>
      <c r="U173" s="4"/>
      <c r="V173" s="11"/>
    </row>
    <row r="174" spans="2:22" ht="13.5" thickBot="1" x14ac:dyDescent="0.3">
      <c r="B174" s="55" t="s">
        <v>38</v>
      </c>
      <c r="C174" s="50">
        <v>1</v>
      </c>
      <c r="D174" s="58" t="s">
        <v>23</v>
      </c>
      <c r="E174" s="6"/>
      <c r="F174" s="6"/>
      <c r="G174" s="30"/>
      <c r="I174" s="20"/>
      <c r="J174" s="21"/>
      <c r="K174" s="22"/>
      <c r="L174" s="26"/>
      <c r="N174" s="20"/>
      <c r="O174" s="21"/>
      <c r="P174" s="22"/>
      <c r="Q174" s="26"/>
      <c r="S174" s="20"/>
      <c r="T174" s="21"/>
      <c r="U174" s="22"/>
      <c r="V174" s="30"/>
    </row>
    <row r="175" spans="2:22" x14ac:dyDescent="0.25">
      <c r="B175" s="42"/>
      <c r="C175" s="52" t="s">
        <v>13</v>
      </c>
      <c r="D175" s="18" t="s">
        <v>24</v>
      </c>
      <c r="E175" s="7"/>
      <c r="F175" s="7"/>
      <c r="G175" s="12"/>
      <c r="I175" s="1"/>
      <c r="J175" s="4"/>
      <c r="K175" s="4"/>
      <c r="L175" s="11"/>
      <c r="N175" s="25"/>
      <c r="O175" s="4"/>
      <c r="P175" s="4"/>
      <c r="Q175" s="11"/>
      <c r="S175" s="25"/>
      <c r="T175" s="4"/>
      <c r="U175" s="4"/>
      <c r="V175" s="11"/>
    </row>
    <row r="176" spans="2:22" x14ac:dyDescent="0.25">
      <c r="B176" s="42"/>
      <c r="C176" s="52" t="s">
        <v>14</v>
      </c>
      <c r="D176" s="18" t="s">
        <v>25</v>
      </c>
      <c r="E176" s="7"/>
      <c r="F176" s="7"/>
      <c r="G176" s="12"/>
      <c r="I176" s="1"/>
      <c r="J176" s="4"/>
      <c r="K176" s="4"/>
      <c r="L176" s="11"/>
      <c r="N176" s="25"/>
      <c r="O176" s="4"/>
      <c r="P176" s="4"/>
      <c r="Q176" s="11"/>
      <c r="S176" s="25"/>
      <c r="T176" s="4"/>
      <c r="U176" s="4"/>
      <c r="V176" s="11"/>
    </row>
    <row r="177" spans="2:22" x14ac:dyDescent="0.25">
      <c r="B177" s="42"/>
      <c r="C177" s="52" t="s">
        <v>15</v>
      </c>
      <c r="D177" s="18" t="s">
        <v>26</v>
      </c>
      <c r="E177" s="7"/>
      <c r="F177" s="7"/>
      <c r="G177" s="12"/>
      <c r="I177" s="1"/>
      <c r="J177" s="4"/>
      <c r="K177" s="4"/>
      <c r="L177" s="11"/>
      <c r="N177" s="25"/>
      <c r="O177" s="4"/>
      <c r="P177" s="4"/>
      <c r="Q177" s="11"/>
      <c r="S177" s="25"/>
      <c r="T177" s="4"/>
      <c r="U177" s="4"/>
      <c r="V177" s="11"/>
    </row>
    <row r="178" spans="2:22" x14ac:dyDescent="0.25">
      <c r="B178" s="42"/>
      <c r="C178" s="53" t="s">
        <v>12</v>
      </c>
      <c r="D178" s="19" t="s">
        <v>12</v>
      </c>
      <c r="E178" s="7"/>
      <c r="F178" s="7"/>
      <c r="G178" s="12"/>
      <c r="I178" s="1"/>
      <c r="J178" s="4"/>
      <c r="K178" s="4"/>
      <c r="L178" s="11"/>
      <c r="N178" s="25"/>
      <c r="O178" s="4"/>
      <c r="P178" s="4"/>
      <c r="Q178" s="11"/>
      <c r="S178" s="25"/>
      <c r="T178" s="4"/>
      <c r="U178" s="4"/>
      <c r="V178" s="11"/>
    </row>
    <row r="179" spans="2:22" x14ac:dyDescent="0.25">
      <c r="B179" s="42"/>
      <c r="C179" s="53"/>
      <c r="D179" s="19"/>
      <c r="E179" s="7"/>
      <c r="F179" s="7"/>
      <c r="G179" s="12"/>
      <c r="I179" s="1"/>
      <c r="J179" s="4"/>
      <c r="K179" s="4"/>
      <c r="L179" s="11"/>
      <c r="N179" s="25"/>
      <c r="O179" s="4"/>
      <c r="P179" s="4"/>
      <c r="Q179" s="11"/>
      <c r="S179" s="25"/>
      <c r="T179" s="4"/>
      <c r="U179" s="4"/>
      <c r="V179" s="11"/>
    </row>
    <row r="180" spans="2:22" x14ac:dyDescent="0.25">
      <c r="B180" s="42"/>
      <c r="C180" s="54">
        <v>2</v>
      </c>
      <c r="D180" s="59" t="s">
        <v>17</v>
      </c>
      <c r="E180" s="35"/>
      <c r="F180" s="35"/>
      <c r="G180" s="36"/>
      <c r="I180" s="20"/>
      <c r="J180" s="21"/>
      <c r="K180" s="22"/>
      <c r="L180" s="26"/>
      <c r="N180" s="20"/>
      <c r="O180" s="21"/>
      <c r="P180" s="22"/>
      <c r="Q180" s="26"/>
      <c r="S180" s="20"/>
      <c r="T180" s="21"/>
      <c r="U180" s="22"/>
      <c r="V180" s="30"/>
    </row>
    <row r="181" spans="2:22" x14ac:dyDescent="0.25">
      <c r="B181" s="42"/>
      <c r="C181" s="52" t="s">
        <v>18</v>
      </c>
      <c r="D181" s="18" t="s">
        <v>16</v>
      </c>
      <c r="E181" s="7"/>
      <c r="F181" s="7"/>
      <c r="G181" s="12"/>
      <c r="I181" s="1"/>
      <c r="J181" s="4"/>
      <c r="K181" s="4"/>
      <c r="L181" s="11"/>
      <c r="N181" s="25"/>
      <c r="O181" s="4"/>
      <c r="P181" s="4"/>
      <c r="Q181" s="11"/>
      <c r="S181" s="25"/>
      <c r="T181" s="4"/>
      <c r="U181" s="4"/>
      <c r="V181" s="11"/>
    </row>
    <row r="182" spans="2:22" x14ac:dyDescent="0.25">
      <c r="B182" s="42"/>
      <c r="C182" s="52" t="s">
        <v>19</v>
      </c>
      <c r="D182" s="18" t="s">
        <v>21</v>
      </c>
      <c r="E182" s="7"/>
      <c r="F182" s="7"/>
      <c r="G182" s="12"/>
      <c r="I182" s="1"/>
      <c r="J182" s="4"/>
      <c r="K182" s="4"/>
      <c r="L182" s="11"/>
      <c r="N182" s="25"/>
      <c r="O182" s="4"/>
      <c r="P182" s="4"/>
      <c r="Q182" s="11"/>
      <c r="S182" s="25"/>
      <c r="T182" s="4"/>
      <c r="U182" s="4"/>
      <c r="V182" s="11"/>
    </row>
    <row r="183" spans="2:22" x14ac:dyDescent="0.25">
      <c r="B183" s="42"/>
      <c r="C183" s="52" t="s">
        <v>20</v>
      </c>
      <c r="D183" s="18" t="s">
        <v>22</v>
      </c>
      <c r="E183" s="7"/>
      <c r="F183" s="7"/>
      <c r="G183" s="12"/>
      <c r="I183" s="1"/>
      <c r="J183" s="4"/>
      <c r="K183" s="4"/>
      <c r="L183" s="11"/>
      <c r="N183" s="25"/>
      <c r="O183" s="4"/>
      <c r="P183" s="4"/>
      <c r="Q183" s="11"/>
      <c r="S183" s="25"/>
      <c r="T183" s="4"/>
      <c r="U183" s="4"/>
      <c r="V183" s="11"/>
    </row>
    <row r="184" spans="2:22" x14ac:dyDescent="0.25">
      <c r="B184" s="42"/>
      <c r="C184" s="52" t="s">
        <v>12</v>
      </c>
      <c r="D184" s="19" t="s">
        <v>12</v>
      </c>
      <c r="E184" s="7"/>
      <c r="F184" s="7"/>
      <c r="G184" s="12"/>
      <c r="I184" s="1"/>
      <c r="J184" s="4"/>
      <c r="K184" s="4"/>
      <c r="L184" s="11"/>
      <c r="N184" s="25"/>
      <c r="O184" s="4"/>
      <c r="P184" s="4"/>
      <c r="Q184" s="11"/>
      <c r="S184" s="25"/>
      <c r="T184" s="4"/>
      <c r="U184" s="4"/>
      <c r="V184" s="11"/>
    </row>
    <row r="185" spans="2:22" ht="13.5" thickBot="1" x14ac:dyDescent="0.3">
      <c r="B185" s="42"/>
      <c r="C185" s="53"/>
      <c r="D185" s="19"/>
      <c r="E185" s="7"/>
      <c r="F185" s="7"/>
      <c r="G185" s="12"/>
      <c r="I185" s="1"/>
      <c r="J185" s="4"/>
      <c r="K185" s="4"/>
      <c r="L185" s="11"/>
      <c r="N185" s="25"/>
      <c r="O185" s="4"/>
      <c r="P185" s="4"/>
      <c r="Q185" s="11"/>
      <c r="S185" s="25"/>
      <c r="T185" s="4"/>
      <c r="U185" s="4"/>
      <c r="V185" s="11"/>
    </row>
    <row r="186" spans="2:22" ht="13.5" thickBot="1" x14ac:dyDescent="0.3">
      <c r="B186" s="55" t="s">
        <v>39</v>
      </c>
      <c r="C186" s="50">
        <v>1</v>
      </c>
      <c r="D186" s="58" t="s">
        <v>23</v>
      </c>
      <c r="E186" s="6"/>
      <c r="F186" s="6"/>
      <c r="G186" s="30"/>
      <c r="I186" s="20"/>
      <c r="J186" s="21"/>
      <c r="K186" s="22"/>
      <c r="L186" s="26"/>
      <c r="N186" s="20"/>
      <c r="O186" s="21"/>
      <c r="P186" s="22"/>
      <c r="Q186" s="26"/>
      <c r="S186" s="20"/>
      <c r="T186" s="21"/>
      <c r="U186" s="22"/>
      <c r="V186" s="30"/>
    </row>
    <row r="187" spans="2:22" x14ac:dyDescent="0.25">
      <c r="B187" s="42"/>
      <c r="C187" s="52" t="s">
        <v>13</v>
      </c>
      <c r="D187" s="18" t="s">
        <v>24</v>
      </c>
      <c r="E187" s="7"/>
      <c r="F187" s="7"/>
      <c r="G187" s="12"/>
      <c r="I187" s="1"/>
      <c r="J187" s="4"/>
      <c r="K187" s="4"/>
      <c r="L187" s="11"/>
      <c r="N187" s="25"/>
      <c r="O187" s="4"/>
      <c r="P187" s="4"/>
      <c r="Q187" s="11"/>
      <c r="S187" s="25"/>
      <c r="T187" s="4"/>
      <c r="U187" s="4"/>
      <c r="V187" s="11"/>
    </row>
    <row r="188" spans="2:22" x14ac:dyDescent="0.25">
      <c r="B188" s="42"/>
      <c r="C188" s="52" t="s">
        <v>14</v>
      </c>
      <c r="D188" s="18" t="s">
        <v>25</v>
      </c>
      <c r="E188" s="7"/>
      <c r="F188" s="7"/>
      <c r="G188" s="12"/>
      <c r="I188" s="1"/>
      <c r="J188" s="4"/>
      <c r="K188" s="4"/>
      <c r="L188" s="11"/>
      <c r="N188" s="25"/>
      <c r="O188" s="4"/>
      <c r="P188" s="4"/>
      <c r="Q188" s="11"/>
      <c r="S188" s="25"/>
      <c r="T188" s="4"/>
      <c r="U188" s="4"/>
      <c r="V188" s="11"/>
    </row>
    <row r="189" spans="2:22" x14ac:dyDescent="0.25">
      <c r="B189" s="42"/>
      <c r="C189" s="52" t="s">
        <v>15</v>
      </c>
      <c r="D189" s="18" t="s">
        <v>26</v>
      </c>
      <c r="E189" s="7"/>
      <c r="F189" s="7"/>
      <c r="G189" s="12"/>
      <c r="I189" s="1"/>
      <c r="J189" s="4"/>
      <c r="K189" s="4"/>
      <c r="L189" s="11"/>
      <c r="N189" s="25"/>
      <c r="O189" s="4"/>
      <c r="P189" s="4"/>
      <c r="Q189" s="11"/>
      <c r="S189" s="25"/>
      <c r="T189" s="4"/>
      <c r="U189" s="4"/>
      <c r="V189" s="11"/>
    </row>
    <row r="190" spans="2:22" x14ac:dyDescent="0.25">
      <c r="B190" s="42"/>
      <c r="C190" s="53" t="s">
        <v>12</v>
      </c>
      <c r="D190" s="19" t="s">
        <v>12</v>
      </c>
      <c r="E190" s="7"/>
      <c r="F190" s="7"/>
      <c r="G190" s="12"/>
      <c r="I190" s="1"/>
      <c r="J190" s="4"/>
      <c r="K190" s="4"/>
      <c r="L190" s="11"/>
      <c r="N190" s="25"/>
      <c r="O190" s="4"/>
      <c r="P190" s="4"/>
      <c r="Q190" s="11"/>
      <c r="S190" s="25"/>
      <c r="T190" s="4"/>
      <c r="U190" s="4"/>
      <c r="V190" s="11"/>
    </row>
    <row r="191" spans="2:22" x14ac:dyDescent="0.25">
      <c r="B191" s="42"/>
      <c r="C191" s="53"/>
      <c r="D191" s="19"/>
      <c r="E191" s="7"/>
      <c r="F191" s="7"/>
      <c r="G191" s="12"/>
      <c r="I191" s="1"/>
      <c r="J191" s="4"/>
      <c r="K191" s="4"/>
      <c r="L191" s="11"/>
      <c r="N191" s="25"/>
      <c r="O191" s="4"/>
      <c r="P191" s="4"/>
      <c r="Q191" s="11"/>
      <c r="S191" s="25"/>
      <c r="T191" s="4"/>
      <c r="U191" s="4"/>
      <c r="V191" s="11"/>
    </row>
    <row r="192" spans="2:22" x14ac:dyDescent="0.25">
      <c r="B192" s="42"/>
      <c r="C192" s="54">
        <v>2</v>
      </c>
      <c r="D192" s="59" t="s">
        <v>17</v>
      </c>
      <c r="E192" s="35"/>
      <c r="F192" s="35"/>
      <c r="G192" s="36"/>
      <c r="I192" s="20"/>
      <c r="J192" s="21"/>
      <c r="K192" s="22"/>
      <c r="L192" s="26"/>
      <c r="N192" s="20"/>
      <c r="O192" s="21"/>
      <c r="P192" s="22"/>
      <c r="Q192" s="26"/>
      <c r="S192" s="20"/>
      <c r="T192" s="21"/>
      <c r="U192" s="22"/>
      <c r="V192" s="30"/>
    </row>
    <row r="193" spans="2:22" x14ac:dyDescent="0.25">
      <c r="B193" s="42"/>
      <c r="C193" s="52" t="s">
        <v>18</v>
      </c>
      <c r="D193" s="18" t="s">
        <v>16</v>
      </c>
      <c r="E193" s="7"/>
      <c r="F193" s="7"/>
      <c r="G193" s="12"/>
      <c r="I193" s="1"/>
      <c r="J193" s="4"/>
      <c r="K193" s="4"/>
      <c r="L193" s="11"/>
      <c r="N193" s="25"/>
      <c r="O193" s="4"/>
      <c r="P193" s="4"/>
      <c r="Q193" s="11"/>
      <c r="S193" s="25"/>
      <c r="T193" s="4"/>
      <c r="U193" s="4"/>
      <c r="V193" s="11"/>
    </row>
    <row r="194" spans="2:22" x14ac:dyDescent="0.25">
      <c r="B194" s="42"/>
      <c r="C194" s="52" t="s">
        <v>19</v>
      </c>
      <c r="D194" s="18" t="s">
        <v>21</v>
      </c>
      <c r="E194" s="7"/>
      <c r="F194" s="7"/>
      <c r="G194" s="12"/>
      <c r="I194" s="2"/>
      <c r="J194" s="7"/>
      <c r="K194" s="7"/>
      <c r="L194" s="12"/>
      <c r="N194" s="62"/>
      <c r="O194" s="7"/>
      <c r="P194" s="7"/>
      <c r="Q194" s="12"/>
      <c r="S194" s="62"/>
      <c r="T194" s="7"/>
      <c r="U194" s="7"/>
      <c r="V194" s="12"/>
    </row>
    <row r="195" spans="2:22" x14ac:dyDescent="0.25">
      <c r="B195" s="42"/>
      <c r="C195" s="52" t="s">
        <v>20</v>
      </c>
      <c r="D195" s="18" t="s">
        <v>22</v>
      </c>
      <c r="E195" s="7"/>
      <c r="F195" s="7"/>
      <c r="G195" s="12"/>
      <c r="I195" s="1"/>
      <c r="J195" s="4"/>
      <c r="K195" s="4"/>
      <c r="L195" s="11"/>
      <c r="M195" s="63"/>
      <c r="N195" s="25"/>
      <c r="O195" s="4"/>
      <c r="P195" s="4"/>
      <c r="Q195" s="11"/>
      <c r="R195" s="63"/>
      <c r="S195" s="25"/>
      <c r="T195" s="4"/>
      <c r="U195" s="4"/>
      <c r="V195" s="11"/>
    </row>
    <row r="196" spans="2:22" x14ac:dyDescent="0.25">
      <c r="B196" s="42"/>
      <c r="C196" s="52" t="s">
        <v>12</v>
      </c>
      <c r="D196" s="19" t="s">
        <v>12</v>
      </c>
      <c r="E196" s="7"/>
      <c r="F196" s="7"/>
      <c r="G196" s="12"/>
      <c r="I196" s="1"/>
      <c r="J196" s="4"/>
      <c r="K196" s="4"/>
      <c r="L196" s="11"/>
      <c r="M196" s="39"/>
      <c r="N196" s="25"/>
      <c r="O196" s="4"/>
      <c r="P196" s="4"/>
      <c r="Q196" s="11"/>
      <c r="R196" s="39"/>
      <c r="S196" s="25"/>
      <c r="T196" s="4"/>
      <c r="U196" s="4"/>
      <c r="V196" s="11"/>
    </row>
    <row r="197" spans="2:22" ht="13.5" thickBot="1" x14ac:dyDescent="0.3">
      <c r="B197" s="56"/>
      <c r="C197" s="17"/>
      <c r="D197" s="60"/>
      <c r="E197" s="13"/>
      <c r="F197" s="13"/>
      <c r="G197" s="14"/>
      <c r="I197" s="3"/>
      <c r="J197" s="13"/>
      <c r="K197" s="13"/>
      <c r="L197" s="14"/>
      <c r="M197" s="39"/>
      <c r="N197" s="49"/>
      <c r="O197" s="13"/>
      <c r="P197" s="13"/>
      <c r="Q197" s="14"/>
      <c r="R197" s="39"/>
      <c r="S197" s="49"/>
      <c r="T197" s="13"/>
      <c r="U197" s="13"/>
      <c r="V197" s="14"/>
    </row>
    <row r="198" spans="2:22" ht="13.5" thickBot="1" x14ac:dyDescent="0.3"/>
    <row r="199" spans="2:22" ht="13.5" thickBot="1" x14ac:dyDescent="0.3">
      <c r="B199" s="44" t="s">
        <v>45</v>
      </c>
      <c r="C199" s="212" t="s">
        <v>43</v>
      </c>
      <c r="D199" s="212"/>
      <c r="E199" s="212"/>
      <c r="F199" s="212"/>
      <c r="G199" s="213"/>
      <c r="I199" s="214" t="s">
        <v>29</v>
      </c>
      <c r="J199" s="215"/>
      <c r="K199" s="9">
        <v>42490</v>
      </c>
      <c r="L199" s="216" t="s">
        <v>4</v>
      </c>
      <c r="N199" s="214" t="s">
        <v>29</v>
      </c>
      <c r="O199" s="215"/>
      <c r="P199" s="9">
        <v>42613</v>
      </c>
      <c r="Q199" s="216" t="s">
        <v>4</v>
      </c>
      <c r="S199" s="214" t="s">
        <v>29</v>
      </c>
      <c r="T199" s="215"/>
      <c r="U199" s="24">
        <v>42735</v>
      </c>
      <c r="V199" s="216" t="s">
        <v>4</v>
      </c>
    </row>
    <row r="200" spans="2:22" ht="26.25" thickBot="1" x14ac:dyDescent="0.3">
      <c r="B200" s="43" t="s">
        <v>34</v>
      </c>
      <c r="C200" s="218" t="s">
        <v>35</v>
      </c>
      <c r="D200" s="219"/>
      <c r="E200" s="34" t="s">
        <v>0</v>
      </c>
      <c r="F200" s="48" t="s">
        <v>3</v>
      </c>
      <c r="G200" s="34" t="s">
        <v>33</v>
      </c>
      <c r="I200" s="31" t="s">
        <v>42</v>
      </c>
      <c r="J200" s="32" t="s">
        <v>32</v>
      </c>
      <c r="K200" s="32" t="s">
        <v>40</v>
      </c>
      <c r="L200" s="217"/>
      <c r="N200" s="31" t="s">
        <v>27</v>
      </c>
      <c r="O200" s="32" t="s">
        <v>32</v>
      </c>
      <c r="P200" s="32" t="s">
        <v>40</v>
      </c>
      <c r="Q200" s="217"/>
      <c r="S200" s="33" t="s">
        <v>27</v>
      </c>
      <c r="T200" s="34" t="s">
        <v>32</v>
      </c>
      <c r="U200" s="32" t="s">
        <v>40</v>
      </c>
      <c r="V200" s="217"/>
    </row>
    <row r="201" spans="2:22" ht="13.5" thickBot="1" x14ac:dyDescent="0.3">
      <c r="B201" s="55" t="s">
        <v>11</v>
      </c>
      <c r="C201" s="51">
        <v>1</v>
      </c>
      <c r="D201" s="58" t="s">
        <v>23</v>
      </c>
      <c r="E201" s="29"/>
      <c r="F201" s="29"/>
      <c r="G201" s="37"/>
      <c r="I201" s="20"/>
      <c r="J201" s="21"/>
      <c r="K201" s="22"/>
      <c r="L201" s="26"/>
      <c r="N201" s="20"/>
      <c r="O201" s="21"/>
      <c r="P201" s="22"/>
      <c r="Q201" s="26"/>
      <c r="S201" s="20"/>
      <c r="T201" s="21"/>
      <c r="U201" s="22"/>
      <c r="V201" s="28"/>
    </row>
    <row r="202" spans="2:22" x14ac:dyDescent="0.25">
      <c r="B202" s="42"/>
      <c r="C202" s="52" t="s">
        <v>13</v>
      </c>
      <c r="D202" s="18" t="s">
        <v>24</v>
      </c>
      <c r="E202" s="5"/>
      <c r="F202" s="5"/>
      <c r="G202" s="23"/>
      <c r="I202" s="1"/>
      <c r="J202" s="4"/>
      <c r="K202" s="4"/>
      <c r="L202" s="11"/>
      <c r="N202" s="25"/>
      <c r="O202" s="4"/>
      <c r="P202" s="4"/>
      <c r="Q202" s="11"/>
      <c r="S202" s="25"/>
      <c r="T202" s="4"/>
      <c r="U202" s="4"/>
      <c r="V202" s="11"/>
    </row>
    <row r="203" spans="2:22" x14ac:dyDescent="0.25">
      <c r="B203" s="42"/>
      <c r="C203" s="52" t="s">
        <v>14</v>
      </c>
      <c r="D203" s="18" t="s">
        <v>25</v>
      </c>
      <c r="E203" s="5"/>
      <c r="F203" s="5"/>
      <c r="G203" s="23"/>
      <c r="I203" s="1"/>
      <c r="J203" s="4"/>
      <c r="K203" s="4"/>
      <c r="L203" s="11"/>
      <c r="N203" s="25"/>
      <c r="O203" s="4"/>
      <c r="P203" s="4"/>
      <c r="Q203" s="11"/>
      <c r="S203" s="25"/>
      <c r="T203" s="4"/>
      <c r="U203" s="4"/>
      <c r="V203" s="11"/>
    </row>
    <row r="204" spans="2:22" x14ac:dyDescent="0.25">
      <c r="B204" s="42"/>
      <c r="C204" s="52" t="s">
        <v>15</v>
      </c>
      <c r="D204" s="18" t="s">
        <v>26</v>
      </c>
      <c r="E204" s="5"/>
      <c r="F204" s="5"/>
      <c r="G204" s="23"/>
      <c r="I204" s="1"/>
      <c r="J204" s="4"/>
      <c r="K204" s="4"/>
      <c r="L204" s="11"/>
      <c r="N204" s="25"/>
      <c r="O204" s="4"/>
      <c r="P204" s="4"/>
      <c r="Q204" s="11"/>
      <c r="S204" s="25"/>
      <c r="T204" s="4"/>
      <c r="U204" s="4"/>
      <c r="V204" s="11"/>
    </row>
    <row r="205" spans="2:22" x14ac:dyDescent="0.25">
      <c r="B205" s="42"/>
      <c r="C205" s="53" t="s">
        <v>12</v>
      </c>
      <c r="D205" s="19" t="s">
        <v>12</v>
      </c>
      <c r="E205" s="5"/>
      <c r="F205" s="5"/>
      <c r="G205" s="23"/>
      <c r="I205" s="1"/>
      <c r="J205" s="4"/>
      <c r="K205" s="4"/>
      <c r="L205" s="11"/>
      <c r="N205" s="25"/>
      <c r="O205" s="4"/>
      <c r="P205" s="4"/>
      <c r="Q205" s="11"/>
      <c r="S205" s="25"/>
      <c r="T205" s="4"/>
      <c r="U205" s="4"/>
      <c r="V205" s="11"/>
    </row>
    <row r="206" spans="2:22" x14ac:dyDescent="0.25">
      <c r="B206" s="42"/>
      <c r="C206" s="53"/>
      <c r="D206" s="19"/>
      <c r="E206" s="5"/>
      <c r="F206" s="5"/>
      <c r="G206" s="23"/>
      <c r="I206" s="1"/>
      <c r="J206" s="4"/>
      <c r="K206" s="4"/>
      <c r="L206" s="11"/>
      <c r="N206" s="25"/>
      <c r="O206" s="4"/>
      <c r="P206" s="4"/>
      <c r="Q206" s="11"/>
      <c r="S206" s="25"/>
      <c r="T206" s="4"/>
      <c r="U206" s="4"/>
      <c r="V206" s="12"/>
    </row>
    <row r="207" spans="2:22" x14ac:dyDescent="0.25">
      <c r="B207" s="42"/>
      <c r="C207" s="54">
        <v>2</v>
      </c>
      <c r="D207" s="59" t="s">
        <v>17</v>
      </c>
      <c r="E207" s="29"/>
      <c r="F207" s="29"/>
      <c r="G207" s="26"/>
      <c r="I207" s="20"/>
      <c r="J207" s="21"/>
      <c r="K207" s="22"/>
      <c r="L207" s="26"/>
      <c r="N207" s="20"/>
      <c r="O207" s="21"/>
      <c r="P207" s="22"/>
      <c r="Q207" s="26"/>
      <c r="S207" s="20"/>
      <c r="T207" s="21"/>
      <c r="U207" s="22"/>
      <c r="V207" s="30"/>
    </row>
    <row r="208" spans="2:22" x14ac:dyDescent="0.25">
      <c r="B208" s="42"/>
      <c r="C208" s="52" t="s">
        <v>18</v>
      </c>
      <c r="D208" s="18" t="s">
        <v>16</v>
      </c>
      <c r="E208" s="5"/>
      <c r="F208" s="5"/>
      <c r="G208" s="10"/>
      <c r="I208" s="1"/>
      <c r="J208" s="4"/>
      <c r="K208" s="4"/>
      <c r="L208" s="11"/>
      <c r="N208" s="25"/>
      <c r="O208" s="4"/>
      <c r="P208" s="4"/>
      <c r="Q208" s="11"/>
      <c r="S208" s="25"/>
      <c r="T208" s="4"/>
      <c r="U208" s="4"/>
      <c r="V208" s="11"/>
    </row>
    <row r="209" spans="2:22" x14ac:dyDescent="0.25">
      <c r="B209" s="42"/>
      <c r="C209" s="52" t="s">
        <v>19</v>
      </c>
      <c r="D209" s="18" t="s">
        <v>21</v>
      </c>
      <c r="E209" s="5"/>
      <c r="F209" s="5"/>
      <c r="G209" s="10"/>
      <c r="I209" s="1"/>
      <c r="J209" s="4"/>
      <c r="K209" s="4"/>
      <c r="L209" s="11"/>
      <c r="N209" s="25"/>
      <c r="O209" s="4"/>
      <c r="P209" s="4"/>
      <c r="Q209" s="11"/>
      <c r="S209" s="25"/>
      <c r="T209" s="4"/>
      <c r="U209" s="4"/>
      <c r="V209" s="11"/>
    </row>
    <row r="210" spans="2:22" x14ac:dyDescent="0.25">
      <c r="B210" s="42"/>
      <c r="C210" s="52" t="s">
        <v>20</v>
      </c>
      <c r="D210" s="18" t="s">
        <v>22</v>
      </c>
      <c r="E210" s="5"/>
      <c r="F210" s="5"/>
      <c r="G210" s="10"/>
      <c r="I210" s="1"/>
      <c r="J210" s="4"/>
      <c r="K210" s="4"/>
      <c r="L210" s="11"/>
      <c r="N210" s="25"/>
      <c r="O210" s="4"/>
      <c r="P210" s="4"/>
      <c r="Q210" s="11"/>
      <c r="S210" s="25"/>
      <c r="T210" s="4"/>
      <c r="U210" s="4"/>
      <c r="V210" s="11"/>
    </row>
    <row r="211" spans="2:22" x14ac:dyDescent="0.25">
      <c r="B211" s="42"/>
      <c r="C211" s="52" t="s">
        <v>12</v>
      </c>
      <c r="D211" s="19" t="s">
        <v>12</v>
      </c>
      <c r="E211" s="4"/>
      <c r="F211" s="4"/>
      <c r="G211" s="11"/>
      <c r="I211" s="1"/>
      <c r="J211" s="4"/>
      <c r="K211" s="4"/>
      <c r="L211" s="11"/>
      <c r="N211" s="25"/>
      <c r="O211" s="4"/>
      <c r="P211" s="4"/>
      <c r="Q211" s="11"/>
      <c r="S211" s="25"/>
      <c r="T211" s="4"/>
      <c r="U211" s="4"/>
      <c r="V211" s="11"/>
    </row>
    <row r="212" spans="2:22" ht="13.5" thickBot="1" x14ac:dyDescent="0.3">
      <c r="B212" s="42"/>
      <c r="C212" s="53"/>
      <c r="D212" s="19"/>
      <c r="E212" s="4"/>
      <c r="F212" s="4"/>
      <c r="G212" s="11"/>
      <c r="I212" s="1"/>
      <c r="J212" s="4"/>
      <c r="K212" s="4"/>
      <c r="L212" s="11"/>
      <c r="N212" s="25"/>
      <c r="O212" s="4"/>
      <c r="P212" s="4"/>
      <c r="Q212" s="11"/>
      <c r="S212" s="25"/>
      <c r="T212" s="4"/>
      <c r="U212" s="4"/>
      <c r="V212" s="11"/>
    </row>
    <row r="213" spans="2:22" ht="13.5" thickBot="1" x14ac:dyDescent="0.3">
      <c r="B213" s="55" t="s">
        <v>36</v>
      </c>
      <c r="C213" s="50">
        <v>1</v>
      </c>
      <c r="D213" s="58" t="s">
        <v>23</v>
      </c>
      <c r="E213" s="6"/>
      <c r="F213" s="6"/>
      <c r="G213" s="30"/>
      <c r="I213" s="20"/>
      <c r="J213" s="21"/>
      <c r="K213" s="22"/>
      <c r="L213" s="26"/>
      <c r="N213" s="20"/>
      <c r="O213" s="21"/>
      <c r="P213" s="22"/>
      <c r="Q213" s="26"/>
      <c r="S213" s="20"/>
      <c r="T213" s="21"/>
      <c r="U213" s="22"/>
      <c r="V213" s="30"/>
    </row>
    <row r="214" spans="2:22" x14ac:dyDescent="0.25">
      <c r="B214" s="42"/>
      <c r="C214" s="52" t="s">
        <v>13</v>
      </c>
      <c r="D214" s="18" t="s">
        <v>24</v>
      </c>
      <c r="E214" s="4"/>
      <c r="F214" s="4"/>
      <c r="G214" s="11"/>
      <c r="I214" s="1"/>
      <c r="J214" s="4"/>
      <c r="K214" s="4"/>
      <c r="L214" s="11"/>
      <c r="N214" s="25"/>
      <c r="O214" s="4"/>
      <c r="P214" s="4"/>
      <c r="Q214" s="11"/>
      <c r="S214" s="25"/>
      <c r="T214" s="4"/>
      <c r="U214" s="4"/>
      <c r="V214" s="11"/>
    </row>
    <row r="215" spans="2:22" x14ac:dyDescent="0.25">
      <c r="B215" s="42"/>
      <c r="C215" s="52" t="s">
        <v>14</v>
      </c>
      <c r="D215" s="18" t="s">
        <v>25</v>
      </c>
      <c r="E215" s="4"/>
      <c r="F215" s="4"/>
      <c r="G215" s="11"/>
      <c r="I215" s="1"/>
      <c r="J215" s="4"/>
      <c r="K215" s="4"/>
      <c r="L215" s="11"/>
      <c r="N215" s="25"/>
      <c r="O215" s="4"/>
      <c r="P215" s="4"/>
      <c r="Q215" s="11"/>
      <c r="S215" s="25"/>
      <c r="T215" s="4"/>
      <c r="U215" s="4"/>
      <c r="V215" s="11"/>
    </row>
    <row r="216" spans="2:22" x14ac:dyDescent="0.25">
      <c r="B216" s="42"/>
      <c r="C216" s="52" t="s">
        <v>15</v>
      </c>
      <c r="D216" s="18" t="s">
        <v>26</v>
      </c>
      <c r="E216" s="4"/>
      <c r="F216" s="4"/>
      <c r="G216" s="11"/>
      <c r="I216" s="1"/>
      <c r="J216" s="4"/>
      <c r="K216" s="4"/>
      <c r="L216" s="11"/>
      <c r="N216" s="25"/>
      <c r="O216" s="4"/>
      <c r="P216" s="4"/>
      <c r="Q216" s="11"/>
      <c r="S216" s="25"/>
      <c r="T216" s="4"/>
      <c r="U216" s="4"/>
      <c r="V216" s="11"/>
    </row>
    <row r="217" spans="2:22" x14ac:dyDescent="0.25">
      <c r="B217" s="42"/>
      <c r="C217" s="53" t="s">
        <v>12</v>
      </c>
      <c r="D217" s="19" t="s">
        <v>12</v>
      </c>
      <c r="E217" s="4"/>
      <c r="F217" s="4"/>
      <c r="G217" s="11"/>
      <c r="I217" s="1"/>
      <c r="J217" s="4"/>
      <c r="K217" s="4"/>
      <c r="L217" s="11"/>
      <c r="N217" s="25"/>
      <c r="O217" s="4"/>
      <c r="P217" s="4"/>
      <c r="Q217" s="11"/>
      <c r="S217" s="25"/>
      <c r="T217" s="4"/>
      <c r="U217" s="4"/>
      <c r="V217" s="11"/>
    </row>
    <row r="218" spans="2:22" x14ac:dyDescent="0.25">
      <c r="B218" s="42"/>
      <c r="C218" s="53"/>
      <c r="D218" s="19"/>
      <c r="E218" s="4"/>
      <c r="F218" s="4"/>
      <c r="G218" s="11"/>
      <c r="I218" s="1"/>
      <c r="J218" s="4"/>
      <c r="K218" s="4"/>
      <c r="L218" s="11"/>
      <c r="N218" s="25"/>
      <c r="O218" s="4"/>
      <c r="P218" s="4"/>
      <c r="Q218" s="11"/>
      <c r="S218" s="25"/>
      <c r="T218" s="4"/>
      <c r="U218" s="4"/>
      <c r="V218" s="11"/>
    </row>
    <row r="219" spans="2:22" x14ac:dyDescent="0.25">
      <c r="B219" s="42"/>
      <c r="C219" s="54">
        <v>2</v>
      </c>
      <c r="D219" s="59" t="s">
        <v>17</v>
      </c>
      <c r="E219" s="6"/>
      <c r="F219" s="6"/>
      <c r="G219" s="30"/>
      <c r="I219" s="20"/>
      <c r="J219" s="21"/>
      <c r="K219" s="22"/>
      <c r="L219" s="26"/>
      <c r="N219" s="20"/>
      <c r="O219" s="21"/>
      <c r="P219" s="22"/>
      <c r="Q219" s="26"/>
      <c r="S219" s="20"/>
      <c r="T219" s="21"/>
      <c r="U219" s="22"/>
      <c r="V219" s="30"/>
    </row>
    <row r="220" spans="2:22" x14ac:dyDescent="0.25">
      <c r="B220" s="42"/>
      <c r="C220" s="52" t="s">
        <v>18</v>
      </c>
      <c r="D220" s="18" t="s">
        <v>16</v>
      </c>
      <c r="E220" s="4"/>
      <c r="F220" s="4"/>
      <c r="G220" s="11"/>
      <c r="I220" s="1"/>
      <c r="J220" s="4"/>
      <c r="K220" s="4"/>
      <c r="L220" s="11"/>
      <c r="N220" s="25"/>
      <c r="O220" s="4"/>
      <c r="P220" s="4"/>
      <c r="Q220" s="11"/>
      <c r="S220" s="25"/>
      <c r="T220" s="4"/>
      <c r="U220" s="4"/>
      <c r="V220" s="11"/>
    </row>
    <row r="221" spans="2:22" x14ac:dyDescent="0.25">
      <c r="B221" s="42"/>
      <c r="C221" s="52" t="s">
        <v>19</v>
      </c>
      <c r="D221" s="18" t="s">
        <v>21</v>
      </c>
      <c r="E221" s="4"/>
      <c r="F221" s="4"/>
      <c r="G221" s="11"/>
      <c r="I221" s="1"/>
      <c r="J221" s="4"/>
      <c r="K221" s="4"/>
      <c r="L221" s="11"/>
      <c r="N221" s="25"/>
      <c r="O221" s="4"/>
      <c r="P221" s="4"/>
      <c r="Q221" s="11"/>
      <c r="S221" s="25"/>
      <c r="T221" s="4"/>
      <c r="U221" s="4"/>
      <c r="V221" s="11"/>
    </row>
    <row r="222" spans="2:22" x14ac:dyDescent="0.25">
      <c r="B222" s="42"/>
      <c r="C222" s="52" t="s">
        <v>20</v>
      </c>
      <c r="D222" s="18" t="s">
        <v>22</v>
      </c>
      <c r="E222" s="4"/>
      <c r="F222" s="4"/>
      <c r="G222" s="11"/>
      <c r="I222" s="1"/>
      <c r="J222" s="4"/>
      <c r="K222" s="4"/>
      <c r="L222" s="11"/>
      <c r="N222" s="25"/>
      <c r="O222" s="4"/>
      <c r="P222" s="4"/>
      <c r="Q222" s="11"/>
      <c r="S222" s="25"/>
      <c r="T222" s="4"/>
      <c r="U222" s="4"/>
      <c r="V222" s="11"/>
    </row>
    <row r="223" spans="2:22" x14ac:dyDescent="0.25">
      <c r="B223" s="42"/>
      <c r="C223" s="52" t="s">
        <v>12</v>
      </c>
      <c r="D223" s="19" t="s">
        <v>12</v>
      </c>
      <c r="E223" s="4"/>
      <c r="F223" s="4"/>
      <c r="G223" s="11"/>
      <c r="I223" s="1"/>
      <c r="J223" s="4"/>
      <c r="K223" s="4"/>
      <c r="L223" s="11"/>
      <c r="N223" s="25"/>
      <c r="O223" s="4"/>
      <c r="P223" s="4"/>
      <c r="Q223" s="11"/>
      <c r="S223" s="25"/>
      <c r="T223" s="4"/>
      <c r="U223" s="4"/>
      <c r="V223" s="11"/>
    </row>
    <row r="224" spans="2:22" ht="13.5" thickBot="1" x14ac:dyDescent="0.3">
      <c r="B224" s="42"/>
      <c r="C224" s="53"/>
      <c r="D224" s="19"/>
      <c r="E224" s="4"/>
      <c r="F224" s="4"/>
      <c r="G224" s="11"/>
      <c r="I224" s="1"/>
      <c r="J224" s="4"/>
      <c r="K224" s="4"/>
      <c r="L224" s="11"/>
      <c r="N224" s="25"/>
      <c r="O224" s="4"/>
      <c r="P224" s="4"/>
      <c r="Q224" s="11"/>
      <c r="S224" s="25"/>
      <c r="T224" s="4"/>
      <c r="U224" s="4"/>
      <c r="V224" s="11"/>
    </row>
    <row r="225" spans="2:22" ht="13.5" thickBot="1" x14ac:dyDescent="0.3">
      <c r="B225" s="55" t="s">
        <v>37</v>
      </c>
      <c r="C225" s="50">
        <v>1</v>
      </c>
      <c r="D225" s="58" t="s">
        <v>23</v>
      </c>
      <c r="E225" s="6"/>
      <c r="F225" s="6"/>
      <c r="G225" s="30"/>
      <c r="I225" s="20"/>
      <c r="J225" s="21"/>
      <c r="K225" s="22"/>
      <c r="L225" s="26"/>
      <c r="N225" s="20"/>
      <c r="O225" s="21"/>
      <c r="P225" s="22"/>
      <c r="Q225" s="26"/>
      <c r="S225" s="20"/>
      <c r="T225" s="21"/>
      <c r="U225" s="22"/>
      <c r="V225" s="30"/>
    </row>
    <row r="226" spans="2:22" x14ac:dyDescent="0.25">
      <c r="B226" s="42"/>
      <c r="C226" s="52" t="s">
        <v>13</v>
      </c>
      <c r="D226" s="18" t="s">
        <v>24</v>
      </c>
      <c r="E226" s="7"/>
      <c r="F226" s="7"/>
      <c r="G226" s="12"/>
      <c r="I226" s="1"/>
      <c r="J226" s="4"/>
      <c r="K226" s="4"/>
      <c r="L226" s="11"/>
      <c r="N226" s="25"/>
      <c r="O226" s="4"/>
      <c r="P226" s="4"/>
      <c r="Q226" s="11"/>
      <c r="S226" s="25"/>
      <c r="T226" s="4"/>
      <c r="U226" s="4"/>
      <c r="V226" s="11"/>
    </row>
    <row r="227" spans="2:22" x14ac:dyDescent="0.25">
      <c r="B227" s="42"/>
      <c r="C227" s="52" t="s">
        <v>14</v>
      </c>
      <c r="D227" s="18" t="s">
        <v>25</v>
      </c>
      <c r="E227" s="7"/>
      <c r="F227" s="7"/>
      <c r="G227" s="12"/>
      <c r="I227" s="1"/>
      <c r="J227" s="4"/>
      <c r="K227" s="4"/>
      <c r="L227" s="11"/>
      <c r="N227" s="25"/>
      <c r="O227" s="4"/>
      <c r="P227" s="4"/>
      <c r="Q227" s="11"/>
      <c r="S227" s="25"/>
      <c r="T227" s="4"/>
      <c r="U227" s="4"/>
      <c r="V227" s="11"/>
    </row>
    <row r="228" spans="2:22" x14ac:dyDescent="0.25">
      <c r="B228" s="42"/>
      <c r="C228" s="52" t="s">
        <v>15</v>
      </c>
      <c r="D228" s="18" t="s">
        <v>26</v>
      </c>
      <c r="E228" s="7"/>
      <c r="F228" s="7"/>
      <c r="G228" s="12"/>
      <c r="I228" s="1"/>
      <c r="J228" s="4"/>
      <c r="K228" s="4"/>
      <c r="L228" s="11"/>
      <c r="N228" s="25"/>
      <c r="O228" s="4"/>
      <c r="P228" s="4"/>
      <c r="Q228" s="11"/>
      <c r="S228" s="25"/>
      <c r="T228" s="4"/>
      <c r="U228" s="4"/>
      <c r="V228" s="11"/>
    </row>
    <row r="229" spans="2:22" x14ac:dyDescent="0.25">
      <c r="B229" s="42"/>
      <c r="C229" s="53" t="s">
        <v>12</v>
      </c>
      <c r="D229" s="19" t="s">
        <v>12</v>
      </c>
      <c r="E229" s="7"/>
      <c r="F229" s="7"/>
      <c r="G229" s="12"/>
      <c r="I229" s="1"/>
      <c r="J229" s="4"/>
      <c r="K229" s="4"/>
      <c r="L229" s="11"/>
      <c r="N229" s="25"/>
      <c r="O229" s="4"/>
      <c r="P229" s="4"/>
      <c r="Q229" s="11"/>
      <c r="S229" s="25"/>
      <c r="T229" s="4"/>
      <c r="U229" s="4"/>
      <c r="V229" s="11"/>
    </row>
    <row r="230" spans="2:22" x14ac:dyDescent="0.25">
      <c r="B230" s="42"/>
      <c r="C230" s="53"/>
      <c r="D230" s="19"/>
      <c r="E230" s="7"/>
      <c r="F230" s="7"/>
      <c r="G230" s="12"/>
      <c r="I230" s="1"/>
      <c r="J230" s="4"/>
      <c r="K230" s="4"/>
      <c r="L230" s="11"/>
      <c r="N230" s="25"/>
      <c r="O230" s="4"/>
      <c r="P230" s="4"/>
      <c r="Q230" s="11"/>
      <c r="S230" s="25"/>
      <c r="T230" s="4"/>
      <c r="U230" s="4"/>
      <c r="V230" s="11"/>
    </row>
    <row r="231" spans="2:22" x14ac:dyDescent="0.25">
      <c r="B231" s="42"/>
      <c r="C231" s="54">
        <v>2</v>
      </c>
      <c r="D231" s="59" t="s">
        <v>17</v>
      </c>
      <c r="E231" s="35"/>
      <c r="F231" s="35"/>
      <c r="G231" s="36"/>
      <c r="I231" s="20"/>
      <c r="J231" s="21"/>
      <c r="K231" s="22"/>
      <c r="L231" s="26"/>
      <c r="N231" s="20"/>
      <c r="O231" s="21"/>
      <c r="P231" s="22"/>
      <c r="Q231" s="26"/>
      <c r="S231" s="20"/>
      <c r="T231" s="21"/>
      <c r="U231" s="22"/>
      <c r="V231" s="30"/>
    </row>
    <row r="232" spans="2:22" x14ac:dyDescent="0.25">
      <c r="B232" s="42"/>
      <c r="C232" s="52" t="s">
        <v>18</v>
      </c>
      <c r="D232" s="18" t="s">
        <v>16</v>
      </c>
      <c r="E232" s="7"/>
      <c r="F232" s="7"/>
      <c r="G232" s="12"/>
      <c r="I232" s="1"/>
      <c r="J232" s="4"/>
      <c r="K232" s="4"/>
      <c r="L232" s="11"/>
      <c r="N232" s="25"/>
      <c r="O232" s="4"/>
      <c r="P232" s="4"/>
      <c r="Q232" s="11"/>
      <c r="S232" s="25"/>
      <c r="T232" s="4"/>
      <c r="U232" s="4"/>
      <c r="V232" s="11"/>
    </row>
    <row r="233" spans="2:22" x14ac:dyDescent="0.25">
      <c r="B233" s="42"/>
      <c r="C233" s="52" t="s">
        <v>19</v>
      </c>
      <c r="D233" s="18" t="s">
        <v>21</v>
      </c>
      <c r="E233" s="7"/>
      <c r="F233" s="7"/>
      <c r="G233" s="12"/>
      <c r="I233" s="1"/>
      <c r="J233" s="4"/>
      <c r="K233" s="4"/>
      <c r="L233" s="11"/>
      <c r="N233" s="25"/>
      <c r="O233" s="4"/>
      <c r="P233" s="4"/>
      <c r="Q233" s="11"/>
      <c r="S233" s="25"/>
      <c r="T233" s="4"/>
      <c r="U233" s="4"/>
      <c r="V233" s="11"/>
    </row>
    <row r="234" spans="2:22" x14ac:dyDescent="0.25">
      <c r="B234" s="42"/>
      <c r="C234" s="52" t="s">
        <v>20</v>
      </c>
      <c r="D234" s="18" t="s">
        <v>22</v>
      </c>
      <c r="E234" s="7"/>
      <c r="F234" s="7"/>
      <c r="G234" s="12"/>
      <c r="I234" s="1"/>
      <c r="J234" s="4"/>
      <c r="K234" s="4"/>
      <c r="L234" s="11"/>
      <c r="N234" s="25"/>
      <c r="O234" s="4"/>
      <c r="P234" s="4"/>
      <c r="Q234" s="11"/>
      <c r="S234" s="25"/>
      <c r="T234" s="4"/>
      <c r="U234" s="4"/>
      <c r="V234" s="11"/>
    </row>
    <row r="235" spans="2:22" x14ac:dyDescent="0.25">
      <c r="B235" s="42"/>
      <c r="C235" s="52" t="s">
        <v>12</v>
      </c>
      <c r="D235" s="19" t="s">
        <v>12</v>
      </c>
      <c r="E235" s="7"/>
      <c r="F235" s="7"/>
      <c r="G235" s="12"/>
      <c r="I235" s="1"/>
      <c r="J235" s="4"/>
      <c r="K235" s="4"/>
      <c r="L235" s="11"/>
      <c r="N235" s="25"/>
      <c r="O235" s="4"/>
      <c r="P235" s="4"/>
      <c r="Q235" s="11"/>
      <c r="S235" s="25"/>
      <c r="T235" s="4"/>
      <c r="U235" s="4"/>
      <c r="V235" s="11"/>
    </row>
    <row r="236" spans="2:22" ht="13.5" thickBot="1" x14ac:dyDescent="0.3">
      <c r="B236" s="42"/>
      <c r="C236" s="53"/>
      <c r="D236" s="19"/>
      <c r="E236" s="7"/>
      <c r="F236" s="7"/>
      <c r="G236" s="12"/>
      <c r="I236" s="1"/>
      <c r="J236" s="4"/>
      <c r="K236" s="4"/>
      <c r="L236" s="11"/>
      <c r="N236" s="25"/>
      <c r="O236" s="4"/>
      <c r="P236" s="4"/>
      <c r="Q236" s="11"/>
      <c r="S236" s="25"/>
      <c r="T236" s="4"/>
      <c r="U236" s="4"/>
      <c r="V236" s="11"/>
    </row>
    <row r="237" spans="2:22" ht="13.5" thickBot="1" x14ac:dyDescent="0.3">
      <c r="B237" s="55" t="s">
        <v>38</v>
      </c>
      <c r="C237" s="50">
        <v>1</v>
      </c>
      <c r="D237" s="58" t="s">
        <v>23</v>
      </c>
      <c r="E237" s="6"/>
      <c r="F237" s="6"/>
      <c r="G237" s="30"/>
      <c r="I237" s="20"/>
      <c r="J237" s="21"/>
      <c r="K237" s="22"/>
      <c r="L237" s="26"/>
      <c r="N237" s="20"/>
      <c r="O237" s="21"/>
      <c r="P237" s="22"/>
      <c r="Q237" s="26"/>
      <c r="S237" s="20"/>
      <c r="T237" s="21"/>
      <c r="U237" s="22"/>
      <c r="V237" s="30"/>
    </row>
    <row r="238" spans="2:22" x14ac:dyDescent="0.25">
      <c r="B238" s="42"/>
      <c r="C238" s="52" t="s">
        <v>13</v>
      </c>
      <c r="D238" s="18" t="s">
        <v>24</v>
      </c>
      <c r="E238" s="7"/>
      <c r="F238" s="7"/>
      <c r="G238" s="12"/>
      <c r="I238" s="1"/>
      <c r="J238" s="4"/>
      <c r="K238" s="4"/>
      <c r="L238" s="11"/>
      <c r="N238" s="25"/>
      <c r="O238" s="4"/>
      <c r="P238" s="4"/>
      <c r="Q238" s="11"/>
      <c r="S238" s="25"/>
      <c r="T238" s="4"/>
      <c r="U238" s="4"/>
      <c r="V238" s="11"/>
    </row>
    <row r="239" spans="2:22" x14ac:dyDescent="0.25">
      <c r="B239" s="42"/>
      <c r="C239" s="52" t="s">
        <v>14</v>
      </c>
      <c r="D239" s="18" t="s">
        <v>25</v>
      </c>
      <c r="E239" s="7"/>
      <c r="F239" s="7"/>
      <c r="G239" s="12"/>
      <c r="I239" s="1"/>
      <c r="J239" s="4"/>
      <c r="K239" s="4"/>
      <c r="L239" s="11"/>
      <c r="N239" s="25"/>
      <c r="O239" s="4"/>
      <c r="P239" s="4"/>
      <c r="Q239" s="11"/>
      <c r="S239" s="25"/>
      <c r="T239" s="4"/>
      <c r="U239" s="4"/>
      <c r="V239" s="11"/>
    </row>
    <row r="240" spans="2:22" x14ac:dyDescent="0.25">
      <c r="B240" s="42"/>
      <c r="C240" s="52" t="s">
        <v>15</v>
      </c>
      <c r="D240" s="18" t="s">
        <v>26</v>
      </c>
      <c r="E240" s="7"/>
      <c r="F240" s="7"/>
      <c r="G240" s="12"/>
      <c r="I240" s="1"/>
      <c r="J240" s="4"/>
      <c r="K240" s="4"/>
      <c r="L240" s="11"/>
      <c r="N240" s="25"/>
      <c r="O240" s="4"/>
      <c r="P240" s="4"/>
      <c r="Q240" s="11"/>
      <c r="S240" s="25"/>
      <c r="T240" s="4"/>
      <c r="U240" s="4"/>
      <c r="V240" s="11"/>
    </row>
    <row r="241" spans="2:22" x14ac:dyDescent="0.25">
      <c r="B241" s="42"/>
      <c r="C241" s="53" t="s">
        <v>12</v>
      </c>
      <c r="D241" s="19" t="s">
        <v>12</v>
      </c>
      <c r="E241" s="7"/>
      <c r="F241" s="7"/>
      <c r="G241" s="12"/>
      <c r="I241" s="1"/>
      <c r="J241" s="4"/>
      <c r="K241" s="4"/>
      <c r="L241" s="11"/>
      <c r="N241" s="25"/>
      <c r="O241" s="4"/>
      <c r="P241" s="4"/>
      <c r="Q241" s="11"/>
      <c r="S241" s="25"/>
      <c r="T241" s="4"/>
      <c r="U241" s="4"/>
      <c r="V241" s="11"/>
    </row>
    <row r="242" spans="2:22" x14ac:dyDescent="0.25">
      <c r="B242" s="42"/>
      <c r="C242" s="53"/>
      <c r="D242" s="19"/>
      <c r="E242" s="7"/>
      <c r="F242" s="7"/>
      <c r="G242" s="12"/>
      <c r="I242" s="1"/>
      <c r="J242" s="4"/>
      <c r="K242" s="4"/>
      <c r="L242" s="11"/>
      <c r="N242" s="25"/>
      <c r="O242" s="4"/>
      <c r="P242" s="4"/>
      <c r="Q242" s="11"/>
      <c r="S242" s="25"/>
      <c r="T242" s="4"/>
      <c r="U242" s="4"/>
      <c r="V242" s="11"/>
    </row>
    <row r="243" spans="2:22" x14ac:dyDescent="0.25">
      <c r="B243" s="42"/>
      <c r="C243" s="54">
        <v>2</v>
      </c>
      <c r="D243" s="59" t="s">
        <v>17</v>
      </c>
      <c r="E243" s="35"/>
      <c r="F243" s="35"/>
      <c r="G243" s="36"/>
      <c r="I243" s="20"/>
      <c r="J243" s="21"/>
      <c r="K243" s="22"/>
      <c r="L243" s="26"/>
      <c r="N243" s="20"/>
      <c r="O243" s="21"/>
      <c r="P243" s="22"/>
      <c r="Q243" s="26"/>
      <c r="S243" s="20"/>
      <c r="T243" s="21"/>
      <c r="U243" s="22"/>
      <c r="V243" s="30"/>
    </row>
    <row r="244" spans="2:22" x14ac:dyDescent="0.25">
      <c r="B244" s="42"/>
      <c r="C244" s="52" t="s">
        <v>18</v>
      </c>
      <c r="D244" s="18" t="s">
        <v>16</v>
      </c>
      <c r="E244" s="7"/>
      <c r="F244" s="7"/>
      <c r="G244" s="12"/>
      <c r="I244" s="1"/>
      <c r="J244" s="4"/>
      <c r="K244" s="4"/>
      <c r="L244" s="11"/>
      <c r="N244" s="25"/>
      <c r="O244" s="4"/>
      <c r="P244" s="4"/>
      <c r="Q244" s="11"/>
      <c r="S244" s="25"/>
      <c r="T244" s="4"/>
      <c r="U244" s="4"/>
      <c r="V244" s="11"/>
    </row>
    <row r="245" spans="2:22" x14ac:dyDescent="0.25">
      <c r="B245" s="42"/>
      <c r="C245" s="52" t="s">
        <v>19</v>
      </c>
      <c r="D245" s="18" t="s">
        <v>21</v>
      </c>
      <c r="E245" s="7"/>
      <c r="F245" s="7"/>
      <c r="G245" s="12"/>
      <c r="I245" s="1"/>
      <c r="J245" s="4"/>
      <c r="K245" s="4"/>
      <c r="L245" s="11"/>
      <c r="N245" s="25"/>
      <c r="O245" s="4"/>
      <c r="P245" s="4"/>
      <c r="Q245" s="11"/>
      <c r="S245" s="25"/>
      <c r="T245" s="4"/>
      <c r="U245" s="4"/>
      <c r="V245" s="11"/>
    </row>
    <row r="246" spans="2:22" x14ac:dyDescent="0.25">
      <c r="B246" s="42"/>
      <c r="C246" s="52" t="s">
        <v>20</v>
      </c>
      <c r="D246" s="18" t="s">
        <v>22</v>
      </c>
      <c r="E246" s="7"/>
      <c r="F246" s="7"/>
      <c r="G246" s="12"/>
      <c r="I246" s="1"/>
      <c r="J246" s="4"/>
      <c r="K246" s="4"/>
      <c r="L246" s="11"/>
      <c r="N246" s="25"/>
      <c r="O246" s="4"/>
      <c r="P246" s="4"/>
      <c r="Q246" s="11"/>
      <c r="S246" s="25"/>
      <c r="T246" s="4"/>
      <c r="U246" s="4"/>
      <c r="V246" s="11"/>
    </row>
    <row r="247" spans="2:22" x14ac:dyDescent="0.25">
      <c r="B247" s="42"/>
      <c r="C247" s="52" t="s">
        <v>12</v>
      </c>
      <c r="D247" s="19" t="s">
        <v>12</v>
      </c>
      <c r="E247" s="7"/>
      <c r="F247" s="7"/>
      <c r="G247" s="12"/>
      <c r="I247" s="1"/>
      <c r="J247" s="4"/>
      <c r="K247" s="4"/>
      <c r="L247" s="11"/>
      <c r="N247" s="25"/>
      <c r="O247" s="4"/>
      <c r="P247" s="4"/>
      <c r="Q247" s="11"/>
      <c r="S247" s="25"/>
      <c r="T247" s="4"/>
      <c r="U247" s="4"/>
      <c r="V247" s="11"/>
    </row>
    <row r="248" spans="2:22" ht="13.5" thickBot="1" x14ac:dyDescent="0.3">
      <c r="B248" s="42"/>
      <c r="C248" s="53"/>
      <c r="D248" s="19"/>
      <c r="E248" s="7"/>
      <c r="F248" s="7"/>
      <c r="G248" s="12"/>
      <c r="I248" s="1"/>
      <c r="J248" s="4"/>
      <c r="K248" s="4"/>
      <c r="L248" s="11"/>
      <c r="N248" s="25"/>
      <c r="O248" s="4"/>
      <c r="P248" s="4"/>
      <c r="Q248" s="11"/>
      <c r="S248" s="25"/>
      <c r="T248" s="4"/>
      <c r="U248" s="4"/>
      <c r="V248" s="11"/>
    </row>
    <row r="249" spans="2:22" ht="13.5" thickBot="1" x14ac:dyDescent="0.3">
      <c r="B249" s="55" t="s">
        <v>39</v>
      </c>
      <c r="C249" s="50">
        <v>1</v>
      </c>
      <c r="D249" s="58" t="s">
        <v>23</v>
      </c>
      <c r="E249" s="6"/>
      <c r="F249" s="6"/>
      <c r="G249" s="30"/>
      <c r="I249" s="20"/>
      <c r="J249" s="21"/>
      <c r="K249" s="22"/>
      <c r="L249" s="26"/>
      <c r="N249" s="20"/>
      <c r="O249" s="21"/>
      <c r="P249" s="22"/>
      <c r="Q249" s="26"/>
      <c r="S249" s="20"/>
      <c r="T249" s="21"/>
      <c r="U249" s="22"/>
      <c r="V249" s="30"/>
    </row>
    <row r="250" spans="2:22" x14ac:dyDescent="0.25">
      <c r="B250" s="42"/>
      <c r="C250" s="52" t="s">
        <v>13</v>
      </c>
      <c r="D250" s="18" t="s">
        <v>24</v>
      </c>
      <c r="E250" s="7"/>
      <c r="F250" s="7"/>
      <c r="G250" s="12"/>
      <c r="I250" s="1"/>
      <c r="J250" s="4"/>
      <c r="K250" s="4"/>
      <c r="L250" s="11"/>
      <c r="N250" s="25"/>
      <c r="O250" s="4"/>
      <c r="P250" s="4"/>
      <c r="Q250" s="11"/>
      <c r="S250" s="25"/>
      <c r="T250" s="4"/>
      <c r="U250" s="4"/>
      <c r="V250" s="11"/>
    </row>
    <row r="251" spans="2:22" x14ac:dyDescent="0.25">
      <c r="B251" s="42"/>
      <c r="C251" s="52" t="s">
        <v>14</v>
      </c>
      <c r="D251" s="18" t="s">
        <v>25</v>
      </c>
      <c r="E251" s="7"/>
      <c r="F251" s="7"/>
      <c r="G251" s="12"/>
      <c r="I251" s="1"/>
      <c r="J251" s="4"/>
      <c r="K251" s="4"/>
      <c r="L251" s="11"/>
      <c r="N251" s="25"/>
      <c r="O251" s="4"/>
      <c r="P251" s="4"/>
      <c r="Q251" s="11"/>
      <c r="S251" s="25"/>
      <c r="T251" s="4"/>
      <c r="U251" s="4"/>
      <c r="V251" s="11"/>
    </row>
    <row r="252" spans="2:22" x14ac:dyDescent="0.25">
      <c r="B252" s="42"/>
      <c r="C252" s="52" t="s">
        <v>15</v>
      </c>
      <c r="D252" s="18" t="s">
        <v>26</v>
      </c>
      <c r="E252" s="7"/>
      <c r="F252" s="7"/>
      <c r="G252" s="12"/>
      <c r="I252" s="1"/>
      <c r="J252" s="4"/>
      <c r="K252" s="4"/>
      <c r="L252" s="11"/>
      <c r="N252" s="25"/>
      <c r="O252" s="4"/>
      <c r="P252" s="4"/>
      <c r="Q252" s="11"/>
      <c r="S252" s="25"/>
      <c r="T252" s="4"/>
      <c r="U252" s="4"/>
      <c r="V252" s="11"/>
    </row>
    <row r="253" spans="2:22" x14ac:dyDescent="0.25">
      <c r="B253" s="42"/>
      <c r="C253" s="53" t="s">
        <v>12</v>
      </c>
      <c r="D253" s="19" t="s">
        <v>12</v>
      </c>
      <c r="E253" s="7"/>
      <c r="F253" s="7"/>
      <c r="G253" s="12"/>
      <c r="I253" s="1"/>
      <c r="J253" s="4"/>
      <c r="K253" s="4"/>
      <c r="L253" s="11"/>
      <c r="N253" s="25"/>
      <c r="O253" s="4"/>
      <c r="P253" s="4"/>
      <c r="Q253" s="11"/>
      <c r="S253" s="25"/>
      <c r="T253" s="4"/>
      <c r="U253" s="4"/>
      <c r="V253" s="11"/>
    </row>
    <row r="254" spans="2:22" x14ac:dyDescent="0.25">
      <c r="B254" s="42"/>
      <c r="C254" s="53"/>
      <c r="D254" s="19"/>
      <c r="E254" s="7"/>
      <c r="F254" s="7"/>
      <c r="G254" s="12"/>
      <c r="I254" s="1"/>
      <c r="J254" s="4"/>
      <c r="K254" s="4"/>
      <c r="L254" s="11"/>
      <c r="N254" s="25"/>
      <c r="O254" s="4"/>
      <c r="P254" s="4"/>
      <c r="Q254" s="11"/>
      <c r="S254" s="25"/>
      <c r="T254" s="4"/>
      <c r="U254" s="4"/>
      <c r="V254" s="11"/>
    </row>
    <row r="255" spans="2:22" x14ac:dyDescent="0.25">
      <c r="B255" s="42"/>
      <c r="C255" s="54">
        <v>2</v>
      </c>
      <c r="D255" s="59" t="s">
        <v>17</v>
      </c>
      <c r="E255" s="35"/>
      <c r="F255" s="35"/>
      <c r="G255" s="36"/>
      <c r="I255" s="20"/>
      <c r="J255" s="21"/>
      <c r="K255" s="22"/>
      <c r="L255" s="26"/>
      <c r="N255" s="20"/>
      <c r="O255" s="21"/>
      <c r="P255" s="22"/>
      <c r="Q255" s="26"/>
      <c r="S255" s="20"/>
      <c r="T255" s="21"/>
      <c r="U255" s="22"/>
      <c r="V255" s="30"/>
    </row>
    <row r="256" spans="2:22" x14ac:dyDescent="0.25">
      <c r="B256" s="42"/>
      <c r="C256" s="52" t="s">
        <v>18</v>
      </c>
      <c r="D256" s="18" t="s">
        <v>16</v>
      </c>
      <c r="E256" s="7"/>
      <c r="F256" s="7"/>
      <c r="G256" s="12"/>
      <c r="I256" s="1"/>
      <c r="J256" s="4"/>
      <c r="K256" s="4"/>
      <c r="L256" s="11"/>
      <c r="N256" s="25"/>
      <c r="O256" s="4"/>
      <c r="P256" s="4"/>
      <c r="Q256" s="11"/>
      <c r="S256" s="25"/>
      <c r="T256" s="4"/>
      <c r="U256" s="4"/>
      <c r="V256" s="11"/>
    </row>
    <row r="257" spans="2:22" x14ac:dyDescent="0.25">
      <c r="B257" s="42"/>
      <c r="C257" s="52" t="s">
        <v>19</v>
      </c>
      <c r="D257" s="18" t="s">
        <v>21</v>
      </c>
      <c r="E257" s="7"/>
      <c r="F257" s="7"/>
      <c r="G257" s="12"/>
      <c r="I257" s="2"/>
      <c r="J257" s="7"/>
      <c r="K257" s="7"/>
      <c r="L257" s="12"/>
      <c r="N257" s="62"/>
      <c r="O257" s="7"/>
      <c r="P257" s="7"/>
      <c r="Q257" s="12"/>
      <c r="S257" s="62"/>
      <c r="T257" s="7"/>
      <c r="U257" s="7"/>
      <c r="V257" s="12"/>
    </row>
    <row r="258" spans="2:22" x14ac:dyDescent="0.25">
      <c r="B258" s="42"/>
      <c r="C258" s="52" t="s">
        <v>20</v>
      </c>
      <c r="D258" s="18" t="s">
        <v>22</v>
      </c>
      <c r="E258" s="7"/>
      <c r="F258" s="7"/>
      <c r="G258" s="12"/>
      <c r="I258" s="1"/>
      <c r="J258" s="4"/>
      <c r="K258" s="4"/>
      <c r="L258" s="11"/>
      <c r="M258" s="63"/>
      <c r="N258" s="25"/>
      <c r="O258" s="4"/>
      <c r="P258" s="4"/>
      <c r="Q258" s="11"/>
      <c r="R258" s="63"/>
      <c r="S258" s="25"/>
      <c r="T258" s="4"/>
      <c r="U258" s="4"/>
      <c r="V258" s="11"/>
    </row>
    <row r="259" spans="2:22" x14ac:dyDescent="0.25">
      <c r="B259" s="42"/>
      <c r="C259" s="52" t="s">
        <v>12</v>
      </c>
      <c r="D259" s="19" t="s">
        <v>12</v>
      </c>
      <c r="E259" s="7"/>
      <c r="F259" s="7"/>
      <c r="G259" s="12"/>
      <c r="I259" s="1"/>
      <c r="J259" s="4"/>
      <c r="K259" s="4"/>
      <c r="L259" s="11"/>
      <c r="M259" s="39"/>
      <c r="N259" s="25"/>
      <c r="O259" s="4"/>
      <c r="P259" s="4"/>
      <c r="Q259" s="11"/>
      <c r="R259" s="39"/>
      <c r="S259" s="25"/>
      <c r="T259" s="4"/>
      <c r="U259" s="4"/>
      <c r="V259" s="11"/>
    </row>
    <row r="260" spans="2:22" ht="13.5" thickBot="1" x14ac:dyDescent="0.3">
      <c r="B260" s="56"/>
      <c r="C260" s="17"/>
      <c r="D260" s="60"/>
      <c r="E260" s="13"/>
      <c r="F260" s="13"/>
      <c r="G260" s="14"/>
      <c r="I260" s="3"/>
      <c r="J260" s="13"/>
      <c r="K260" s="13"/>
      <c r="L260" s="14"/>
      <c r="M260" s="39"/>
      <c r="N260" s="49"/>
      <c r="O260" s="13"/>
      <c r="P260" s="13"/>
      <c r="Q260" s="14"/>
      <c r="R260" s="39"/>
      <c r="S260" s="49"/>
      <c r="T260" s="13"/>
      <c r="U260" s="13"/>
      <c r="V260" s="14"/>
    </row>
    <row r="261" spans="2:22" ht="13.5" thickBot="1" x14ac:dyDescent="0.3"/>
    <row r="262" spans="2:22" ht="13.5" thickBot="1" x14ac:dyDescent="0.3">
      <c r="B262" s="44" t="s">
        <v>44</v>
      </c>
      <c r="C262" s="212" t="s">
        <v>2</v>
      </c>
      <c r="D262" s="212"/>
      <c r="E262" s="212"/>
      <c r="F262" s="212"/>
      <c r="G262" s="213"/>
      <c r="I262" s="214" t="s">
        <v>29</v>
      </c>
      <c r="J262" s="215"/>
      <c r="K262" s="9">
        <v>42490</v>
      </c>
      <c r="L262" s="216" t="s">
        <v>4</v>
      </c>
      <c r="N262" s="214" t="s">
        <v>29</v>
      </c>
      <c r="O262" s="215"/>
      <c r="P262" s="9">
        <v>42613</v>
      </c>
      <c r="Q262" s="216" t="s">
        <v>4</v>
      </c>
      <c r="S262" s="214" t="s">
        <v>29</v>
      </c>
      <c r="T262" s="215"/>
      <c r="U262" s="24">
        <v>42735</v>
      </c>
      <c r="V262" s="216" t="s">
        <v>4</v>
      </c>
    </row>
    <row r="263" spans="2:22" ht="26.25" thickBot="1" x14ac:dyDescent="0.3">
      <c r="B263" s="43" t="s">
        <v>34</v>
      </c>
      <c r="C263" s="218" t="s">
        <v>35</v>
      </c>
      <c r="D263" s="219"/>
      <c r="E263" s="34" t="s">
        <v>0</v>
      </c>
      <c r="F263" s="48" t="s">
        <v>3</v>
      </c>
      <c r="G263" s="34" t="s">
        <v>33</v>
      </c>
      <c r="I263" s="31" t="s">
        <v>42</v>
      </c>
      <c r="J263" s="32" t="s">
        <v>32</v>
      </c>
      <c r="K263" s="32" t="s">
        <v>40</v>
      </c>
      <c r="L263" s="217"/>
      <c r="N263" s="31" t="s">
        <v>27</v>
      </c>
      <c r="O263" s="32" t="s">
        <v>32</v>
      </c>
      <c r="P263" s="32" t="s">
        <v>40</v>
      </c>
      <c r="Q263" s="217"/>
      <c r="S263" s="33" t="s">
        <v>27</v>
      </c>
      <c r="T263" s="34" t="s">
        <v>32</v>
      </c>
      <c r="U263" s="32" t="s">
        <v>40</v>
      </c>
      <c r="V263" s="217"/>
    </row>
    <row r="264" spans="2:22" ht="13.5" thickBot="1" x14ac:dyDescent="0.3">
      <c r="B264" s="55" t="s">
        <v>11</v>
      </c>
      <c r="C264" s="51">
        <v>1</v>
      </c>
      <c r="D264" s="58" t="s">
        <v>23</v>
      </c>
      <c r="E264" s="29"/>
      <c r="F264" s="29"/>
      <c r="G264" s="37"/>
      <c r="I264" s="20"/>
      <c r="J264" s="21"/>
      <c r="K264" s="22"/>
      <c r="L264" s="26"/>
      <c r="N264" s="20"/>
      <c r="O264" s="21"/>
      <c r="P264" s="22"/>
      <c r="Q264" s="26"/>
      <c r="S264" s="20"/>
      <c r="T264" s="21"/>
      <c r="U264" s="22"/>
      <c r="V264" s="28"/>
    </row>
    <row r="265" spans="2:22" x14ac:dyDescent="0.25">
      <c r="B265" s="42"/>
      <c r="C265" s="52" t="s">
        <v>13</v>
      </c>
      <c r="D265" s="18" t="s">
        <v>24</v>
      </c>
      <c r="E265" s="5"/>
      <c r="F265" s="5"/>
      <c r="G265" s="23"/>
      <c r="I265" s="1"/>
      <c r="J265" s="4"/>
      <c r="K265" s="4"/>
      <c r="L265" s="11"/>
      <c r="N265" s="25"/>
      <c r="O265" s="4"/>
      <c r="P265" s="4"/>
      <c r="Q265" s="11"/>
      <c r="S265" s="25"/>
      <c r="T265" s="4"/>
      <c r="U265" s="4"/>
      <c r="V265" s="11"/>
    </row>
    <row r="266" spans="2:22" x14ac:dyDescent="0.25">
      <c r="B266" s="42"/>
      <c r="C266" s="52" t="s">
        <v>14</v>
      </c>
      <c r="D266" s="18" t="s">
        <v>25</v>
      </c>
      <c r="E266" s="5"/>
      <c r="F266" s="5"/>
      <c r="G266" s="23"/>
      <c r="I266" s="1"/>
      <c r="J266" s="4"/>
      <c r="K266" s="4"/>
      <c r="L266" s="11"/>
      <c r="N266" s="25"/>
      <c r="O266" s="4"/>
      <c r="P266" s="4"/>
      <c r="Q266" s="11"/>
      <c r="S266" s="25"/>
      <c r="T266" s="4"/>
      <c r="U266" s="4"/>
      <c r="V266" s="11"/>
    </row>
    <row r="267" spans="2:22" x14ac:dyDescent="0.25">
      <c r="B267" s="42"/>
      <c r="C267" s="52" t="s">
        <v>15</v>
      </c>
      <c r="D267" s="18" t="s">
        <v>26</v>
      </c>
      <c r="E267" s="5"/>
      <c r="F267" s="5"/>
      <c r="G267" s="23"/>
      <c r="I267" s="1"/>
      <c r="J267" s="4"/>
      <c r="K267" s="4"/>
      <c r="L267" s="11"/>
      <c r="N267" s="25"/>
      <c r="O267" s="4"/>
      <c r="P267" s="4"/>
      <c r="Q267" s="11"/>
      <c r="S267" s="25"/>
      <c r="T267" s="4"/>
      <c r="U267" s="4"/>
      <c r="V267" s="11"/>
    </row>
    <row r="268" spans="2:22" x14ac:dyDescent="0.25">
      <c r="B268" s="42"/>
      <c r="C268" s="53" t="s">
        <v>12</v>
      </c>
      <c r="D268" s="19" t="s">
        <v>12</v>
      </c>
      <c r="E268" s="5"/>
      <c r="F268" s="5"/>
      <c r="G268" s="23"/>
      <c r="I268" s="1"/>
      <c r="J268" s="4"/>
      <c r="K268" s="4"/>
      <c r="L268" s="11"/>
      <c r="N268" s="25"/>
      <c r="O268" s="4"/>
      <c r="P268" s="4"/>
      <c r="Q268" s="11"/>
      <c r="S268" s="25"/>
      <c r="T268" s="4"/>
      <c r="U268" s="4"/>
      <c r="V268" s="11"/>
    </row>
    <row r="269" spans="2:22" x14ac:dyDescent="0.25">
      <c r="B269" s="42"/>
      <c r="C269" s="53"/>
      <c r="D269" s="19"/>
      <c r="E269" s="5"/>
      <c r="F269" s="5"/>
      <c r="G269" s="23"/>
      <c r="I269" s="1"/>
      <c r="J269" s="4"/>
      <c r="K269" s="4"/>
      <c r="L269" s="11"/>
      <c r="N269" s="25"/>
      <c r="O269" s="4"/>
      <c r="P269" s="4"/>
      <c r="Q269" s="11"/>
      <c r="S269" s="25"/>
      <c r="T269" s="4"/>
      <c r="U269" s="4"/>
      <c r="V269" s="12"/>
    </row>
    <row r="270" spans="2:22" x14ac:dyDescent="0.25">
      <c r="B270" s="42"/>
      <c r="C270" s="54">
        <v>2</v>
      </c>
      <c r="D270" s="59" t="s">
        <v>17</v>
      </c>
      <c r="E270" s="29"/>
      <c r="F270" s="29"/>
      <c r="G270" s="26"/>
      <c r="I270" s="20"/>
      <c r="J270" s="21"/>
      <c r="K270" s="22"/>
      <c r="L270" s="26"/>
      <c r="N270" s="20"/>
      <c r="O270" s="21"/>
      <c r="P270" s="22"/>
      <c r="Q270" s="26"/>
      <c r="S270" s="20"/>
      <c r="T270" s="21"/>
      <c r="U270" s="22"/>
      <c r="V270" s="30"/>
    </row>
    <row r="271" spans="2:22" x14ac:dyDescent="0.25">
      <c r="B271" s="42"/>
      <c r="C271" s="52" t="s">
        <v>18</v>
      </c>
      <c r="D271" s="18" t="s">
        <v>16</v>
      </c>
      <c r="E271" s="5"/>
      <c r="F271" s="5"/>
      <c r="G271" s="10"/>
      <c r="I271" s="1"/>
      <c r="J271" s="4"/>
      <c r="K271" s="4"/>
      <c r="L271" s="11"/>
      <c r="N271" s="25"/>
      <c r="O271" s="4"/>
      <c r="P271" s="4"/>
      <c r="Q271" s="11"/>
      <c r="S271" s="25"/>
      <c r="T271" s="4"/>
      <c r="U271" s="4"/>
      <c r="V271" s="11"/>
    </row>
    <row r="272" spans="2:22" x14ac:dyDescent="0.25">
      <c r="B272" s="42"/>
      <c r="C272" s="52" t="s">
        <v>19</v>
      </c>
      <c r="D272" s="18" t="s">
        <v>21</v>
      </c>
      <c r="E272" s="5"/>
      <c r="F272" s="5"/>
      <c r="G272" s="10"/>
      <c r="I272" s="1"/>
      <c r="J272" s="4"/>
      <c r="K272" s="4"/>
      <c r="L272" s="11"/>
      <c r="N272" s="25"/>
      <c r="O272" s="4"/>
      <c r="P272" s="4"/>
      <c r="Q272" s="11"/>
      <c r="S272" s="25"/>
      <c r="T272" s="4"/>
      <c r="U272" s="4"/>
      <c r="V272" s="11"/>
    </row>
    <row r="273" spans="2:22" x14ac:dyDescent="0.25">
      <c r="B273" s="42"/>
      <c r="C273" s="52" t="s">
        <v>20</v>
      </c>
      <c r="D273" s="18" t="s">
        <v>22</v>
      </c>
      <c r="E273" s="5"/>
      <c r="F273" s="5"/>
      <c r="G273" s="10"/>
      <c r="I273" s="1"/>
      <c r="J273" s="4"/>
      <c r="K273" s="4"/>
      <c r="L273" s="11"/>
      <c r="N273" s="25"/>
      <c r="O273" s="4"/>
      <c r="P273" s="4"/>
      <c r="Q273" s="11"/>
      <c r="S273" s="25"/>
      <c r="T273" s="4"/>
      <c r="U273" s="4"/>
      <c r="V273" s="11"/>
    </row>
    <row r="274" spans="2:22" x14ac:dyDescent="0.25">
      <c r="B274" s="42"/>
      <c r="C274" s="52" t="s">
        <v>12</v>
      </c>
      <c r="D274" s="19" t="s">
        <v>12</v>
      </c>
      <c r="E274" s="4"/>
      <c r="F274" s="4"/>
      <c r="G274" s="11"/>
      <c r="I274" s="1"/>
      <c r="J274" s="4"/>
      <c r="K274" s="4"/>
      <c r="L274" s="11"/>
      <c r="N274" s="25"/>
      <c r="O274" s="4"/>
      <c r="P274" s="4"/>
      <c r="Q274" s="11"/>
      <c r="S274" s="25"/>
      <c r="T274" s="4"/>
      <c r="U274" s="4"/>
      <c r="V274" s="11"/>
    </row>
    <row r="275" spans="2:22" ht="13.5" thickBot="1" x14ac:dyDescent="0.3">
      <c r="B275" s="42"/>
      <c r="C275" s="53"/>
      <c r="D275" s="19"/>
      <c r="E275" s="4"/>
      <c r="F275" s="4"/>
      <c r="G275" s="11"/>
      <c r="I275" s="1"/>
      <c r="J275" s="4"/>
      <c r="K275" s="4"/>
      <c r="L275" s="11"/>
      <c r="N275" s="25"/>
      <c r="O275" s="4"/>
      <c r="P275" s="4"/>
      <c r="Q275" s="11"/>
      <c r="S275" s="25"/>
      <c r="T275" s="4"/>
      <c r="U275" s="4"/>
      <c r="V275" s="11"/>
    </row>
    <row r="276" spans="2:22" ht="13.5" thickBot="1" x14ac:dyDescent="0.3">
      <c r="B276" s="55" t="s">
        <v>36</v>
      </c>
      <c r="C276" s="50">
        <v>1</v>
      </c>
      <c r="D276" s="58" t="s">
        <v>23</v>
      </c>
      <c r="E276" s="6"/>
      <c r="F276" s="6"/>
      <c r="G276" s="30"/>
      <c r="I276" s="20"/>
      <c r="J276" s="21"/>
      <c r="K276" s="22"/>
      <c r="L276" s="26"/>
      <c r="N276" s="20"/>
      <c r="O276" s="21"/>
      <c r="P276" s="22"/>
      <c r="Q276" s="26"/>
      <c r="S276" s="20"/>
      <c r="T276" s="21"/>
      <c r="U276" s="22"/>
      <c r="V276" s="30"/>
    </row>
    <row r="277" spans="2:22" x14ac:dyDescent="0.25">
      <c r="B277" s="42"/>
      <c r="C277" s="52" t="s">
        <v>13</v>
      </c>
      <c r="D277" s="18" t="s">
        <v>24</v>
      </c>
      <c r="E277" s="4"/>
      <c r="F277" s="4"/>
      <c r="G277" s="11"/>
      <c r="I277" s="1"/>
      <c r="J277" s="4"/>
      <c r="K277" s="4"/>
      <c r="L277" s="11"/>
      <c r="N277" s="25"/>
      <c r="O277" s="4"/>
      <c r="P277" s="4"/>
      <c r="Q277" s="11"/>
      <c r="S277" s="25"/>
      <c r="T277" s="4"/>
      <c r="U277" s="4"/>
      <c r="V277" s="11"/>
    </row>
    <row r="278" spans="2:22" x14ac:dyDescent="0.25">
      <c r="B278" s="42"/>
      <c r="C278" s="52" t="s">
        <v>14</v>
      </c>
      <c r="D278" s="18" t="s">
        <v>25</v>
      </c>
      <c r="E278" s="4"/>
      <c r="F278" s="4"/>
      <c r="G278" s="11"/>
      <c r="I278" s="1"/>
      <c r="J278" s="4"/>
      <c r="K278" s="4"/>
      <c r="L278" s="11"/>
      <c r="N278" s="25"/>
      <c r="O278" s="4"/>
      <c r="P278" s="4"/>
      <c r="Q278" s="11"/>
      <c r="S278" s="25"/>
      <c r="T278" s="4"/>
      <c r="U278" s="4"/>
      <c r="V278" s="11"/>
    </row>
    <row r="279" spans="2:22" x14ac:dyDescent="0.25">
      <c r="B279" s="42"/>
      <c r="C279" s="52" t="s">
        <v>15</v>
      </c>
      <c r="D279" s="18" t="s">
        <v>26</v>
      </c>
      <c r="E279" s="4"/>
      <c r="F279" s="4"/>
      <c r="G279" s="11"/>
      <c r="I279" s="1"/>
      <c r="J279" s="4"/>
      <c r="K279" s="4"/>
      <c r="L279" s="11"/>
      <c r="N279" s="25"/>
      <c r="O279" s="4"/>
      <c r="P279" s="4"/>
      <c r="Q279" s="11"/>
      <c r="S279" s="25"/>
      <c r="T279" s="4"/>
      <c r="U279" s="4"/>
      <c r="V279" s="11"/>
    </row>
    <row r="280" spans="2:22" x14ac:dyDescent="0.25">
      <c r="B280" s="42"/>
      <c r="C280" s="53" t="s">
        <v>12</v>
      </c>
      <c r="D280" s="19" t="s">
        <v>12</v>
      </c>
      <c r="E280" s="4"/>
      <c r="F280" s="4"/>
      <c r="G280" s="11"/>
      <c r="I280" s="1"/>
      <c r="J280" s="4"/>
      <c r="K280" s="4"/>
      <c r="L280" s="11"/>
      <c r="N280" s="25"/>
      <c r="O280" s="4"/>
      <c r="P280" s="4"/>
      <c r="Q280" s="11"/>
      <c r="S280" s="25"/>
      <c r="T280" s="4"/>
      <c r="U280" s="4"/>
      <c r="V280" s="11"/>
    </row>
    <row r="281" spans="2:22" x14ac:dyDescent="0.25">
      <c r="B281" s="42"/>
      <c r="C281" s="53"/>
      <c r="D281" s="19"/>
      <c r="E281" s="4"/>
      <c r="F281" s="4"/>
      <c r="G281" s="11"/>
      <c r="I281" s="1"/>
      <c r="J281" s="4"/>
      <c r="K281" s="4"/>
      <c r="L281" s="11"/>
      <c r="N281" s="25"/>
      <c r="O281" s="4"/>
      <c r="P281" s="4"/>
      <c r="Q281" s="11"/>
      <c r="S281" s="25"/>
      <c r="T281" s="4"/>
      <c r="U281" s="4"/>
      <c r="V281" s="11"/>
    </row>
    <row r="282" spans="2:22" x14ac:dyDescent="0.25">
      <c r="B282" s="42"/>
      <c r="C282" s="54">
        <v>2</v>
      </c>
      <c r="D282" s="59" t="s">
        <v>17</v>
      </c>
      <c r="E282" s="6"/>
      <c r="F282" s="6"/>
      <c r="G282" s="30"/>
      <c r="I282" s="20"/>
      <c r="J282" s="21"/>
      <c r="K282" s="22"/>
      <c r="L282" s="26"/>
      <c r="N282" s="20"/>
      <c r="O282" s="21"/>
      <c r="P282" s="22"/>
      <c r="Q282" s="26"/>
      <c r="S282" s="20"/>
      <c r="T282" s="21"/>
      <c r="U282" s="22"/>
      <c r="V282" s="30"/>
    </row>
    <row r="283" spans="2:22" x14ac:dyDescent="0.25">
      <c r="B283" s="42"/>
      <c r="C283" s="52" t="s">
        <v>18</v>
      </c>
      <c r="D283" s="18" t="s">
        <v>16</v>
      </c>
      <c r="E283" s="4"/>
      <c r="F283" s="4"/>
      <c r="G283" s="11"/>
      <c r="I283" s="1"/>
      <c r="J283" s="4"/>
      <c r="K283" s="4"/>
      <c r="L283" s="11"/>
      <c r="N283" s="25"/>
      <c r="O283" s="4"/>
      <c r="P283" s="4"/>
      <c r="Q283" s="11"/>
      <c r="S283" s="25"/>
      <c r="T283" s="4"/>
      <c r="U283" s="4"/>
      <c r="V283" s="11"/>
    </row>
    <row r="284" spans="2:22" x14ac:dyDescent="0.25">
      <c r="B284" s="42"/>
      <c r="C284" s="52" t="s">
        <v>19</v>
      </c>
      <c r="D284" s="18" t="s">
        <v>21</v>
      </c>
      <c r="E284" s="4"/>
      <c r="F284" s="4"/>
      <c r="G284" s="11"/>
      <c r="I284" s="1"/>
      <c r="J284" s="4"/>
      <c r="K284" s="4"/>
      <c r="L284" s="11"/>
      <c r="N284" s="25"/>
      <c r="O284" s="4"/>
      <c r="P284" s="4"/>
      <c r="Q284" s="11"/>
      <c r="S284" s="25"/>
      <c r="T284" s="4"/>
      <c r="U284" s="4"/>
      <c r="V284" s="11"/>
    </row>
    <row r="285" spans="2:22" x14ac:dyDescent="0.25">
      <c r="B285" s="42"/>
      <c r="C285" s="52" t="s">
        <v>20</v>
      </c>
      <c r="D285" s="18" t="s">
        <v>22</v>
      </c>
      <c r="E285" s="4"/>
      <c r="F285" s="4"/>
      <c r="G285" s="11"/>
      <c r="I285" s="1"/>
      <c r="J285" s="4"/>
      <c r="K285" s="4"/>
      <c r="L285" s="11"/>
      <c r="N285" s="25"/>
      <c r="O285" s="4"/>
      <c r="P285" s="4"/>
      <c r="Q285" s="11"/>
      <c r="S285" s="25"/>
      <c r="T285" s="4"/>
      <c r="U285" s="4"/>
      <c r="V285" s="11"/>
    </row>
    <row r="286" spans="2:22" x14ac:dyDescent="0.25">
      <c r="B286" s="42"/>
      <c r="C286" s="52" t="s">
        <v>12</v>
      </c>
      <c r="D286" s="19" t="s">
        <v>12</v>
      </c>
      <c r="E286" s="4"/>
      <c r="F286" s="4"/>
      <c r="G286" s="11"/>
      <c r="I286" s="1"/>
      <c r="J286" s="4"/>
      <c r="K286" s="4"/>
      <c r="L286" s="11"/>
      <c r="N286" s="25"/>
      <c r="O286" s="4"/>
      <c r="P286" s="4"/>
      <c r="Q286" s="11"/>
      <c r="S286" s="25"/>
      <c r="T286" s="4"/>
      <c r="U286" s="4"/>
      <c r="V286" s="11"/>
    </row>
    <row r="287" spans="2:22" ht="13.5" thickBot="1" x14ac:dyDescent="0.3">
      <c r="B287" s="42"/>
      <c r="C287" s="53"/>
      <c r="D287" s="19"/>
      <c r="E287" s="4"/>
      <c r="F287" s="4"/>
      <c r="G287" s="11"/>
      <c r="I287" s="1"/>
      <c r="J287" s="4"/>
      <c r="K287" s="4"/>
      <c r="L287" s="11"/>
      <c r="N287" s="25"/>
      <c r="O287" s="4"/>
      <c r="P287" s="4"/>
      <c r="Q287" s="11"/>
      <c r="S287" s="25"/>
      <c r="T287" s="4"/>
      <c r="U287" s="4"/>
      <c r="V287" s="11"/>
    </row>
    <row r="288" spans="2:22" ht="13.5" thickBot="1" x14ac:dyDescent="0.3">
      <c r="B288" s="55" t="s">
        <v>37</v>
      </c>
      <c r="C288" s="50">
        <v>1</v>
      </c>
      <c r="D288" s="58" t="s">
        <v>23</v>
      </c>
      <c r="E288" s="6"/>
      <c r="F288" s="6"/>
      <c r="G288" s="30"/>
      <c r="I288" s="20"/>
      <c r="J288" s="21"/>
      <c r="K288" s="22"/>
      <c r="L288" s="26"/>
      <c r="N288" s="20"/>
      <c r="O288" s="21"/>
      <c r="P288" s="22"/>
      <c r="Q288" s="26"/>
      <c r="S288" s="20"/>
      <c r="T288" s="21"/>
      <c r="U288" s="22"/>
      <c r="V288" s="30"/>
    </row>
    <row r="289" spans="2:22" x14ac:dyDescent="0.25">
      <c r="B289" s="42"/>
      <c r="C289" s="52" t="s">
        <v>13</v>
      </c>
      <c r="D289" s="18" t="s">
        <v>24</v>
      </c>
      <c r="E289" s="7"/>
      <c r="F289" s="7"/>
      <c r="G289" s="12"/>
      <c r="I289" s="1"/>
      <c r="J289" s="4"/>
      <c r="K289" s="4"/>
      <c r="L289" s="11"/>
      <c r="N289" s="25"/>
      <c r="O289" s="4"/>
      <c r="P289" s="4"/>
      <c r="Q289" s="11"/>
      <c r="S289" s="25"/>
      <c r="T289" s="4"/>
      <c r="U289" s="4"/>
      <c r="V289" s="11"/>
    </row>
    <row r="290" spans="2:22" x14ac:dyDescent="0.25">
      <c r="B290" s="42"/>
      <c r="C290" s="52" t="s">
        <v>14</v>
      </c>
      <c r="D290" s="18" t="s">
        <v>25</v>
      </c>
      <c r="E290" s="7"/>
      <c r="F290" s="7"/>
      <c r="G290" s="12"/>
      <c r="I290" s="1"/>
      <c r="J290" s="4"/>
      <c r="K290" s="4"/>
      <c r="L290" s="11"/>
      <c r="N290" s="25"/>
      <c r="O290" s="4"/>
      <c r="P290" s="4"/>
      <c r="Q290" s="11"/>
      <c r="S290" s="25"/>
      <c r="T290" s="4"/>
      <c r="U290" s="4"/>
      <c r="V290" s="11"/>
    </row>
    <row r="291" spans="2:22" x14ac:dyDescent="0.25">
      <c r="B291" s="42"/>
      <c r="C291" s="52" t="s">
        <v>15</v>
      </c>
      <c r="D291" s="18" t="s">
        <v>26</v>
      </c>
      <c r="E291" s="7"/>
      <c r="F291" s="7"/>
      <c r="G291" s="12"/>
      <c r="I291" s="1"/>
      <c r="J291" s="4"/>
      <c r="K291" s="4"/>
      <c r="L291" s="11"/>
      <c r="N291" s="25"/>
      <c r="O291" s="4"/>
      <c r="P291" s="4"/>
      <c r="Q291" s="11"/>
      <c r="S291" s="25"/>
      <c r="T291" s="4"/>
      <c r="U291" s="4"/>
      <c r="V291" s="11"/>
    </row>
    <row r="292" spans="2:22" x14ac:dyDescent="0.25">
      <c r="B292" s="42"/>
      <c r="C292" s="53" t="s">
        <v>12</v>
      </c>
      <c r="D292" s="19" t="s">
        <v>12</v>
      </c>
      <c r="E292" s="7"/>
      <c r="F292" s="7"/>
      <c r="G292" s="12"/>
      <c r="I292" s="1"/>
      <c r="J292" s="4"/>
      <c r="K292" s="4"/>
      <c r="L292" s="11"/>
      <c r="N292" s="25"/>
      <c r="O292" s="4"/>
      <c r="P292" s="4"/>
      <c r="Q292" s="11"/>
      <c r="S292" s="25"/>
      <c r="T292" s="4"/>
      <c r="U292" s="4"/>
      <c r="V292" s="11"/>
    </row>
    <row r="293" spans="2:22" x14ac:dyDescent="0.25">
      <c r="B293" s="42"/>
      <c r="C293" s="53"/>
      <c r="D293" s="19"/>
      <c r="E293" s="7"/>
      <c r="F293" s="7"/>
      <c r="G293" s="12"/>
      <c r="I293" s="1"/>
      <c r="J293" s="4"/>
      <c r="K293" s="4"/>
      <c r="L293" s="11"/>
      <c r="N293" s="25"/>
      <c r="O293" s="4"/>
      <c r="P293" s="4"/>
      <c r="Q293" s="11"/>
      <c r="S293" s="25"/>
      <c r="T293" s="4"/>
      <c r="U293" s="4"/>
      <c r="V293" s="11"/>
    </row>
    <row r="294" spans="2:22" x14ac:dyDescent="0.25">
      <c r="B294" s="42"/>
      <c r="C294" s="54">
        <v>2</v>
      </c>
      <c r="D294" s="59" t="s">
        <v>17</v>
      </c>
      <c r="E294" s="35"/>
      <c r="F294" s="35"/>
      <c r="G294" s="36"/>
      <c r="I294" s="20"/>
      <c r="J294" s="21"/>
      <c r="K294" s="22"/>
      <c r="L294" s="26"/>
      <c r="N294" s="20"/>
      <c r="O294" s="21"/>
      <c r="P294" s="22"/>
      <c r="Q294" s="26"/>
      <c r="S294" s="20"/>
      <c r="T294" s="21"/>
      <c r="U294" s="22"/>
      <c r="V294" s="30"/>
    </row>
    <row r="295" spans="2:22" x14ac:dyDescent="0.25">
      <c r="B295" s="42"/>
      <c r="C295" s="52" t="s">
        <v>18</v>
      </c>
      <c r="D295" s="18" t="s">
        <v>16</v>
      </c>
      <c r="E295" s="7"/>
      <c r="F295" s="7"/>
      <c r="G295" s="12"/>
      <c r="I295" s="1"/>
      <c r="J295" s="4"/>
      <c r="K295" s="4"/>
      <c r="L295" s="11"/>
      <c r="N295" s="25"/>
      <c r="O295" s="4"/>
      <c r="P295" s="4"/>
      <c r="Q295" s="11"/>
      <c r="S295" s="25"/>
      <c r="T295" s="4"/>
      <c r="U295" s="4"/>
      <c r="V295" s="11"/>
    </row>
    <row r="296" spans="2:22" x14ac:dyDescent="0.25">
      <c r="B296" s="42"/>
      <c r="C296" s="52" t="s">
        <v>19</v>
      </c>
      <c r="D296" s="18" t="s">
        <v>21</v>
      </c>
      <c r="E296" s="7"/>
      <c r="F296" s="7"/>
      <c r="G296" s="12"/>
      <c r="I296" s="1"/>
      <c r="J296" s="4"/>
      <c r="K296" s="4"/>
      <c r="L296" s="11"/>
      <c r="N296" s="25"/>
      <c r="O296" s="4"/>
      <c r="P296" s="4"/>
      <c r="Q296" s="11"/>
      <c r="S296" s="25"/>
      <c r="T296" s="4"/>
      <c r="U296" s="4"/>
      <c r="V296" s="11"/>
    </row>
    <row r="297" spans="2:22" x14ac:dyDescent="0.25">
      <c r="B297" s="42"/>
      <c r="C297" s="52" t="s">
        <v>20</v>
      </c>
      <c r="D297" s="18" t="s">
        <v>22</v>
      </c>
      <c r="E297" s="7"/>
      <c r="F297" s="7"/>
      <c r="G297" s="12"/>
      <c r="I297" s="1"/>
      <c r="J297" s="4"/>
      <c r="K297" s="4"/>
      <c r="L297" s="11"/>
      <c r="N297" s="25"/>
      <c r="O297" s="4"/>
      <c r="P297" s="4"/>
      <c r="Q297" s="11"/>
      <c r="S297" s="25"/>
      <c r="T297" s="4"/>
      <c r="U297" s="4"/>
      <c r="V297" s="11"/>
    </row>
    <row r="298" spans="2:22" x14ac:dyDescent="0.25">
      <c r="B298" s="42"/>
      <c r="C298" s="52" t="s">
        <v>12</v>
      </c>
      <c r="D298" s="19" t="s">
        <v>12</v>
      </c>
      <c r="E298" s="7"/>
      <c r="F298" s="7"/>
      <c r="G298" s="12"/>
      <c r="I298" s="1"/>
      <c r="J298" s="4"/>
      <c r="K298" s="4"/>
      <c r="L298" s="11"/>
      <c r="N298" s="25"/>
      <c r="O298" s="4"/>
      <c r="P298" s="4"/>
      <c r="Q298" s="11"/>
      <c r="S298" s="25"/>
      <c r="T298" s="4"/>
      <c r="U298" s="4"/>
      <c r="V298" s="11"/>
    </row>
    <row r="299" spans="2:22" ht="13.5" thickBot="1" x14ac:dyDescent="0.3">
      <c r="B299" s="42"/>
      <c r="C299" s="53"/>
      <c r="D299" s="19"/>
      <c r="E299" s="7"/>
      <c r="F299" s="7"/>
      <c r="G299" s="12"/>
      <c r="I299" s="1"/>
      <c r="J299" s="4"/>
      <c r="K299" s="4"/>
      <c r="L299" s="11"/>
      <c r="N299" s="25"/>
      <c r="O299" s="4"/>
      <c r="P299" s="4"/>
      <c r="Q299" s="11"/>
      <c r="S299" s="25"/>
      <c r="T299" s="4"/>
      <c r="U299" s="4"/>
      <c r="V299" s="11"/>
    </row>
    <row r="300" spans="2:22" ht="13.5" thickBot="1" x14ac:dyDescent="0.3">
      <c r="B300" s="55" t="s">
        <v>38</v>
      </c>
      <c r="C300" s="50">
        <v>1</v>
      </c>
      <c r="D300" s="58" t="s">
        <v>23</v>
      </c>
      <c r="E300" s="6"/>
      <c r="F300" s="6"/>
      <c r="G300" s="30"/>
      <c r="I300" s="20"/>
      <c r="J300" s="21"/>
      <c r="K300" s="22"/>
      <c r="L300" s="26"/>
      <c r="N300" s="20"/>
      <c r="O300" s="21"/>
      <c r="P300" s="22"/>
      <c r="Q300" s="26"/>
      <c r="S300" s="20"/>
      <c r="T300" s="21"/>
      <c r="U300" s="22"/>
      <c r="V300" s="30"/>
    </row>
    <row r="301" spans="2:22" x14ac:dyDescent="0.25">
      <c r="B301" s="42"/>
      <c r="C301" s="52" t="s">
        <v>13</v>
      </c>
      <c r="D301" s="18" t="s">
        <v>24</v>
      </c>
      <c r="E301" s="7"/>
      <c r="F301" s="7"/>
      <c r="G301" s="12"/>
      <c r="I301" s="1"/>
      <c r="J301" s="4"/>
      <c r="K301" s="4"/>
      <c r="L301" s="11"/>
      <c r="N301" s="25"/>
      <c r="O301" s="4"/>
      <c r="P301" s="4"/>
      <c r="Q301" s="11"/>
      <c r="S301" s="25"/>
      <c r="T301" s="4"/>
      <c r="U301" s="4"/>
      <c r="V301" s="11"/>
    </row>
    <row r="302" spans="2:22" x14ac:dyDescent="0.25">
      <c r="B302" s="42"/>
      <c r="C302" s="52" t="s">
        <v>14</v>
      </c>
      <c r="D302" s="18" t="s">
        <v>25</v>
      </c>
      <c r="E302" s="7"/>
      <c r="F302" s="7"/>
      <c r="G302" s="12"/>
      <c r="I302" s="1"/>
      <c r="J302" s="4"/>
      <c r="K302" s="4"/>
      <c r="L302" s="11"/>
      <c r="N302" s="25"/>
      <c r="O302" s="4"/>
      <c r="P302" s="4"/>
      <c r="Q302" s="11"/>
      <c r="S302" s="25"/>
      <c r="T302" s="4"/>
      <c r="U302" s="4"/>
      <c r="V302" s="11"/>
    </row>
    <row r="303" spans="2:22" x14ac:dyDescent="0.25">
      <c r="B303" s="42"/>
      <c r="C303" s="52" t="s">
        <v>15</v>
      </c>
      <c r="D303" s="18" t="s">
        <v>26</v>
      </c>
      <c r="E303" s="7"/>
      <c r="F303" s="7"/>
      <c r="G303" s="12"/>
      <c r="I303" s="1"/>
      <c r="J303" s="4"/>
      <c r="K303" s="4"/>
      <c r="L303" s="11"/>
      <c r="N303" s="25"/>
      <c r="O303" s="4"/>
      <c r="P303" s="4"/>
      <c r="Q303" s="11"/>
      <c r="S303" s="25"/>
      <c r="T303" s="4"/>
      <c r="U303" s="4"/>
      <c r="V303" s="11"/>
    </row>
    <row r="304" spans="2:22" x14ac:dyDescent="0.25">
      <c r="B304" s="42"/>
      <c r="C304" s="53" t="s">
        <v>12</v>
      </c>
      <c r="D304" s="19" t="s">
        <v>12</v>
      </c>
      <c r="E304" s="7"/>
      <c r="F304" s="7"/>
      <c r="G304" s="12"/>
      <c r="I304" s="1"/>
      <c r="J304" s="4"/>
      <c r="K304" s="4"/>
      <c r="L304" s="11"/>
      <c r="N304" s="25"/>
      <c r="O304" s="4"/>
      <c r="P304" s="4"/>
      <c r="Q304" s="11"/>
      <c r="S304" s="25"/>
      <c r="T304" s="4"/>
      <c r="U304" s="4"/>
      <c r="V304" s="11"/>
    </row>
    <row r="305" spans="2:22" x14ac:dyDescent="0.25">
      <c r="B305" s="42"/>
      <c r="C305" s="53"/>
      <c r="D305" s="19"/>
      <c r="E305" s="7"/>
      <c r="F305" s="7"/>
      <c r="G305" s="12"/>
      <c r="I305" s="1"/>
      <c r="J305" s="4"/>
      <c r="K305" s="4"/>
      <c r="L305" s="11"/>
      <c r="N305" s="25"/>
      <c r="O305" s="4"/>
      <c r="P305" s="4"/>
      <c r="Q305" s="11"/>
      <c r="S305" s="25"/>
      <c r="T305" s="4"/>
      <c r="U305" s="4"/>
      <c r="V305" s="11"/>
    </row>
    <row r="306" spans="2:22" x14ac:dyDescent="0.25">
      <c r="B306" s="42"/>
      <c r="C306" s="54">
        <v>2</v>
      </c>
      <c r="D306" s="59" t="s">
        <v>17</v>
      </c>
      <c r="E306" s="35"/>
      <c r="F306" s="35"/>
      <c r="G306" s="36"/>
      <c r="I306" s="20"/>
      <c r="J306" s="21"/>
      <c r="K306" s="22"/>
      <c r="L306" s="26"/>
      <c r="N306" s="20"/>
      <c r="O306" s="21"/>
      <c r="P306" s="22"/>
      <c r="Q306" s="26"/>
      <c r="S306" s="20"/>
      <c r="T306" s="21"/>
      <c r="U306" s="22"/>
      <c r="V306" s="30"/>
    </row>
    <row r="307" spans="2:22" x14ac:dyDescent="0.25">
      <c r="B307" s="42"/>
      <c r="C307" s="52" t="s">
        <v>18</v>
      </c>
      <c r="D307" s="18" t="s">
        <v>16</v>
      </c>
      <c r="E307" s="7"/>
      <c r="F307" s="7"/>
      <c r="G307" s="12"/>
      <c r="I307" s="1"/>
      <c r="J307" s="4"/>
      <c r="K307" s="4"/>
      <c r="L307" s="11"/>
      <c r="N307" s="25"/>
      <c r="O307" s="4"/>
      <c r="P307" s="4"/>
      <c r="Q307" s="11"/>
      <c r="S307" s="25"/>
      <c r="T307" s="4"/>
      <c r="U307" s="4"/>
      <c r="V307" s="11"/>
    </row>
    <row r="308" spans="2:22" x14ac:dyDescent="0.25">
      <c r="B308" s="42"/>
      <c r="C308" s="52" t="s">
        <v>19</v>
      </c>
      <c r="D308" s="18" t="s">
        <v>21</v>
      </c>
      <c r="E308" s="7"/>
      <c r="F308" s="7"/>
      <c r="G308" s="12"/>
      <c r="I308" s="1"/>
      <c r="J308" s="4"/>
      <c r="K308" s="4"/>
      <c r="L308" s="11"/>
      <c r="N308" s="25"/>
      <c r="O308" s="4"/>
      <c r="P308" s="4"/>
      <c r="Q308" s="11"/>
      <c r="S308" s="25"/>
      <c r="T308" s="4"/>
      <c r="U308" s="4"/>
      <c r="V308" s="11"/>
    </row>
    <row r="309" spans="2:22" x14ac:dyDescent="0.25">
      <c r="B309" s="42"/>
      <c r="C309" s="52" t="s">
        <v>20</v>
      </c>
      <c r="D309" s="18" t="s">
        <v>22</v>
      </c>
      <c r="E309" s="7"/>
      <c r="F309" s="7"/>
      <c r="G309" s="12"/>
      <c r="I309" s="1"/>
      <c r="J309" s="4"/>
      <c r="K309" s="4"/>
      <c r="L309" s="11"/>
      <c r="N309" s="25"/>
      <c r="O309" s="4"/>
      <c r="P309" s="4"/>
      <c r="Q309" s="11"/>
      <c r="S309" s="25"/>
      <c r="T309" s="4"/>
      <c r="U309" s="4"/>
      <c r="V309" s="11"/>
    </row>
    <row r="310" spans="2:22" x14ac:dyDescent="0.25">
      <c r="B310" s="42"/>
      <c r="C310" s="52" t="s">
        <v>12</v>
      </c>
      <c r="D310" s="19" t="s">
        <v>12</v>
      </c>
      <c r="E310" s="7"/>
      <c r="F310" s="7"/>
      <c r="G310" s="12"/>
      <c r="I310" s="1"/>
      <c r="J310" s="4"/>
      <c r="K310" s="4"/>
      <c r="L310" s="11"/>
      <c r="N310" s="25"/>
      <c r="O310" s="4"/>
      <c r="P310" s="4"/>
      <c r="Q310" s="11"/>
      <c r="S310" s="25"/>
      <c r="T310" s="4"/>
      <c r="U310" s="4"/>
      <c r="V310" s="11"/>
    </row>
    <row r="311" spans="2:22" ht="13.5" thickBot="1" x14ac:dyDescent="0.3">
      <c r="B311" s="42"/>
      <c r="C311" s="53"/>
      <c r="D311" s="19"/>
      <c r="E311" s="7"/>
      <c r="F311" s="7"/>
      <c r="G311" s="12"/>
      <c r="I311" s="1"/>
      <c r="J311" s="4"/>
      <c r="K311" s="4"/>
      <c r="L311" s="11"/>
      <c r="N311" s="25"/>
      <c r="O311" s="4"/>
      <c r="P311" s="4"/>
      <c r="Q311" s="11"/>
      <c r="S311" s="25"/>
      <c r="T311" s="4"/>
      <c r="U311" s="4"/>
      <c r="V311" s="11"/>
    </row>
    <row r="312" spans="2:22" ht="13.5" thickBot="1" x14ac:dyDescent="0.3">
      <c r="B312" s="55" t="s">
        <v>39</v>
      </c>
      <c r="C312" s="50">
        <v>1</v>
      </c>
      <c r="D312" s="58" t="s">
        <v>23</v>
      </c>
      <c r="E312" s="6"/>
      <c r="F312" s="6"/>
      <c r="G312" s="30"/>
      <c r="I312" s="20"/>
      <c r="J312" s="21"/>
      <c r="K312" s="22"/>
      <c r="L312" s="26"/>
      <c r="N312" s="20"/>
      <c r="O312" s="21"/>
      <c r="P312" s="22"/>
      <c r="Q312" s="26"/>
      <c r="S312" s="20"/>
      <c r="T312" s="21"/>
      <c r="U312" s="22"/>
      <c r="V312" s="30"/>
    </row>
    <row r="313" spans="2:22" x14ac:dyDescent="0.25">
      <c r="B313" s="42"/>
      <c r="C313" s="52" t="s">
        <v>13</v>
      </c>
      <c r="D313" s="18" t="s">
        <v>24</v>
      </c>
      <c r="E313" s="7"/>
      <c r="F313" s="7"/>
      <c r="G313" s="12"/>
      <c r="I313" s="1"/>
      <c r="J313" s="4"/>
      <c r="K313" s="4"/>
      <c r="L313" s="11"/>
      <c r="N313" s="25"/>
      <c r="O313" s="4"/>
      <c r="P313" s="4"/>
      <c r="Q313" s="11"/>
      <c r="S313" s="25"/>
      <c r="T313" s="4"/>
      <c r="U313" s="4"/>
      <c r="V313" s="11"/>
    </row>
    <row r="314" spans="2:22" x14ac:dyDescent="0.25">
      <c r="B314" s="42"/>
      <c r="C314" s="52" t="s">
        <v>14</v>
      </c>
      <c r="D314" s="18" t="s">
        <v>25</v>
      </c>
      <c r="E314" s="7"/>
      <c r="F314" s="7"/>
      <c r="G314" s="12"/>
      <c r="I314" s="1"/>
      <c r="J314" s="4"/>
      <c r="K314" s="4"/>
      <c r="L314" s="11"/>
      <c r="N314" s="25"/>
      <c r="O314" s="4"/>
      <c r="P314" s="4"/>
      <c r="Q314" s="11"/>
      <c r="S314" s="25"/>
      <c r="T314" s="4"/>
      <c r="U314" s="4"/>
      <c r="V314" s="11"/>
    </row>
    <row r="315" spans="2:22" x14ac:dyDescent="0.25">
      <c r="B315" s="42"/>
      <c r="C315" s="52" t="s">
        <v>15</v>
      </c>
      <c r="D315" s="18" t="s">
        <v>26</v>
      </c>
      <c r="E315" s="7"/>
      <c r="F315" s="7"/>
      <c r="G315" s="12"/>
      <c r="I315" s="1"/>
      <c r="J315" s="4"/>
      <c r="K315" s="4"/>
      <c r="L315" s="11"/>
      <c r="N315" s="25"/>
      <c r="O315" s="4"/>
      <c r="P315" s="4"/>
      <c r="Q315" s="11"/>
      <c r="S315" s="25"/>
      <c r="T315" s="4"/>
      <c r="U315" s="4"/>
      <c r="V315" s="11"/>
    </row>
    <row r="316" spans="2:22" x14ac:dyDescent="0.25">
      <c r="B316" s="42"/>
      <c r="C316" s="53" t="s">
        <v>12</v>
      </c>
      <c r="D316" s="19" t="s">
        <v>12</v>
      </c>
      <c r="E316" s="7"/>
      <c r="F316" s="7"/>
      <c r="G316" s="12"/>
      <c r="I316" s="1"/>
      <c r="J316" s="4"/>
      <c r="K316" s="4"/>
      <c r="L316" s="11"/>
      <c r="N316" s="25"/>
      <c r="O316" s="4"/>
      <c r="P316" s="4"/>
      <c r="Q316" s="11"/>
      <c r="S316" s="25"/>
      <c r="T316" s="4"/>
      <c r="U316" s="4"/>
      <c r="V316" s="11"/>
    </row>
    <row r="317" spans="2:22" x14ac:dyDescent="0.25">
      <c r="B317" s="42"/>
      <c r="C317" s="53"/>
      <c r="D317" s="19"/>
      <c r="E317" s="7"/>
      <c r="F317" s="7"/>
      <c r="G317" s="12"/>
      <c r="I317" s="1"/>
      <c r="J317" s="4"/>
      <c r="K317" s="4"/>
      <c r="L317" s="11"/>
      <c r="N317" s="25"/>
      <c r="O317" s="4"/>
      <c r="P317" s="4"/>
      <c r="Q317" s="11"/>
      <c r="S317" s="25"/>
      <c r="T317" s="4"/>
      <c r="U317" s="4"/>
      <c r="V317" s="11"/>
    </row>
    <row r="318" spans="2:22" x14ac:dyDescent="0.25">
      <c r="B318" s="42"/>
      <c r="C318" s="54">
        <v>2</v>
      </c>
      <c r="D318" s="59" t="s">
        <v>17</v>
      </c>
      <c r="E318" s="35"/>
      <c r="F318" s="35"/>
      <c r="G318" s="36"/>
      <c r="I318" s="20"/>
      <c r="J318" s="21"/>
      <c r="K318" s="22"/>
      <c r="L318" s="26"/>
      <c r="N318" s="20"/>
      <c r="O318" s="21"/>
      <c r="P318" s="22"/>
      <c r="Q318" s="26"/>
      <c r="S318" s="20"/>
      <c r="T318" s="21"/>
      <c r="U318" s="22"/>
      <c r="V318" s="30"/>
    </row>
    <row r="319" spans="2:22" x14ac:dyDescent="0.25">
      <c r="B319" s="42"/>
      <c r="C319" s="52" t="s">
        <v>18</v>
      </c>
      <c r="D319" s="18" t="s">
        <v>16</v>
      </c>
      <c r="E319" s="7"/>
      <c r="F319" s="7"/>
      <c r="G319" s="12"/>
      <c r="I319" s="1"/>
      <c r="J319" s="4"/>
      <c r="K319" s="4"/>
      <c r="L319" s="11"/>
      <c r="N319" s="25"/>
      <c r="O319" s="4"/>
      <c r="P319" s="4"/>
      <c r="Q319" s="11"/>
      <c r="S319" s="25"/>
      <c r="T319" s="4"/>
      <c r="U319" s="4"/>
      <c r="V319" s="11"/>
    </row>
    <row r="320" spans="2:22" x14ac:dyDescent="0.25">
      <c r="B320" s="42"/>
      <c r="C320" s="52" t="s">
        <v>19</v>
      </c>
      <c r="D320" s="18" t="s">
        <v>21</v>
      </c>
      <c r="E320" s="7"/>
      <c r="F320" s="7"/>
      <c r="G320" s="12"/>
      <c r="I320" s="2"/>
      <c r="J320" s="7"/>
      <c r="K320" s="7"/>
      <c r="L320" s="12"/>
      <c r="N320" s="62"/>
      <c r="O320" s="7"/>
      <c r="P320" s="7"/>
      <c r="Q320" s="12"/>
      <c r="S320" s="62"/>
      <c r="T320" s="7"/>
      <c r="U320" s="7"/>
      <c r="V320" s="12"/>
    </row>
    <row r="321" spans="2:22" x14ac:dyDescent="0.25">
      <c r="B321" s="42"/>
      <c r="C321" s="52" t="s">
        <v>20</v>
      </c>
      <c r="D321" s="18" t="s">
        <v>22</v>
      </c>
      <c r="E321" s="7"/>
      <c r="F321" s="7"/>
      <c r="G321" s="12"/>
      <c r="I321" s="1"/>
      <c r="J321" s="4"/>
      <c r="K321" s="4"/>
      <c r="L321" s="11"/>
      <c r="M321" s="63"/>
      <c r="N321" s="25"/>
      <c r="O321" s="4"/>
      <c r="P321" s="4"/>
      <c r="Q321" s="11"/>
      <c r="R321" s="63"/>
      <c r="S321" s="25"/>
      <c r="T321" s="4"/>
      <c r="U321" s="4"/>
      <c r="V321" s="11"/>
    </row>
    <row r="322" spans="2:22" x14ac:dyDescent="0.25">
      <c r="B322" s="42"/>
      <c r="C322" s="52" t="s">
        <v>12</v>
      </c>
      <c r="D322" s="19" t="s">
        <v>12</v>
      </c>
      <c r="E322" s="7"/>
      <c r="F322" s="7"/>
      <c r="G322" s="12"/>
      <c r="I322" s="1"/>
      <c r="J322" s="4"/>
      <c r="K322" s="4"/>
      <c r="L322" s="11"/>
      <c r="M322" s="39"/>
      <c r="N322" s="25"/>
      <c r="O322" s="4"/>
      <c r="P322" s="4"/>
      <c r="Q322" s="11"/>
      <c r="R322" s="39"/>
      <c r="S322" s="25"/>
      <c r="T322" s="4"/>
      <c r="U322" s="4"/>
      <c r="V322" s="11"/>
    </row>
    <row r="323" spans="2:22" ht="13.5" thickBot="1" x14ac:dyDescent="0.3">
      <c r="B323" s="56"/>
      <c r="C323" s="17"/>
      <c r="D323" s="60"/>
      <c r="E323" s="13"/>
      <c r="F323" s="13"/>
      <c r="G323" s="14"/>
      <c r="I323" s="3" t="str">
        <f t="shared" ref="I323" si="0">+IF(AND(G323&lt;=$K$10,G323&gt;0),"x"," ")</f>
        <v xml:space="preserve"> </v>
      </c>
      <c r="J323" s="13"/>
      <c r="K323" s="13"/>
      <c r="L323" s="14"/>
      <c r="M323" s="39"/>
      <c r="N323" s="49" t="str">
        <f t="shared" ref="N323" si="1">+IF(AND(G323&lt;=$P$10,G323&gt;0),IF(G323&lt;=$K$10,IF(J323="x","cumplida","vencida"),"x")," ")</f>
        <v xml:space="preserve"> </v>
      </c>
      <c r="O323" s="13" t="str">
        <f t="shared" ref="O323" si="2">+IF(N323="cumplida","x"," ")</f>
        <v xml:space="preserve"> </v>
      </c>
      <c r="P323" s="13"/>
      <c r="Q323" s="14"/>
      <c r="R323" s="39"/>
      <c r="S323" s="49" t="str">
        <f t="shared" ref="S323" si="3">+IF(N323="cumplida","cumplida",IF(OR(N323="vencida",N323="x"),IF(O323="x","cumplida","vencida"),IF(G323&gt;0,"x","")))</f>
        <v/>
      </c>
      <c r="T323" s="13" t="str">
        <f t="shared" ref="T323" si="4">+IF(S323="cumplida","x"," ")</f>
        <v xml:space="preserve"> </v>
      </c>
      <c r="U323" s="13"/>
      <c r="V323" s="14"/>
    </row>
  </sheetData>
  <mergeCells count="47">
    <mergeCell ref="V199:V200"/>
    <mergeCell ref="C200:D200"/>
    <mergeCell ref="C262:G262"/>
    <mergeCell ref="I262:J262"/>
    <mergeCell ref="L262:L263"/>
    <mergeCell ref="N262:O262"/>
    <mergeCell ref="Q262:Q263"/>
    <mergeCell ref="S262:T262"/>
    <mergeCell ref="V262:V263"/>
    <mergeCell ref="C263:D263"/>
    <mergeCell ref="C199:G199"/>
    <mergeCell ref="I199:J199"/>
    <mergeCell ref="L199:L200"/>
    <mergeCell ref="N199:O199"/>
    <mergeCell ref="Q199:Q200"/>
    <mergeCell ref="S199:T199"/>
    <mergeCell ref="V73:V74"/>
    <mergeCell ref="C74:D74"/>
    <mergeCell ref="C136:G136"/>
    <mergeCell ref="I136:J136"/>
    <mergeCell ref="L136:L137"/>
    <mergeCell ref="N136:O136"/>
    <mergeCell ref="Q136:Q137"/>
    <mergeCell ref="S136:T136"/>
    <mergeCell ref="V136:V137"/>
    <mergeCell ref="C137:D137"/>
    <mergeCell ref="C73:G73"/>
    <mergeCell ref="I73:J73"/>
    <mergeCell ref="L73:L74"/>
    <mergeCell ref="N73:O73"/>
    <mergeCell ref="Q73:Q74"/>
    <mergeCell ref="S73:T73"/>
    <mergeCell ref="S9:V9"/>
    <mergeCell ref="C10:G10"/>
    <mergeCell ref="I10:J10"/>
    <mergeCell ref="L10:L11"/>
    <mergeCell ref="N10:O10"/>
    <mergeCell ref="Q10:Q11"/>
    <mergeCell ref="S10:T10"/>
    <mergeCell ref="V10:V11"/>
    <mergeCell ref="C11:D11"/>
    <mergeCell ref="N9:Q9"/>
    <mergeCell ref="B4:D4"/>
    <mergeCell ref="B5:D5"/>
    <mergeCell ref="B6:D6"/>
    <mergeCell ref="B9:G9"/>
    <mergeCell ref="I9:L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23" fitToWidth="4" fitToHeight="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0"/>
  <sheetViews>
    <sheetView workbookViewId="0">
      <selection activeCell="B14" sqref="B14"/>
    </sheetView>
  </sheetViews>
  <sheetFormatPr baseColWidth="10" defaultRowHeight="15" x14ac:dyDescent="0.25"/>
  <cols>
    <col min="2" max="2" width="14.5703125" customWidth="1"/>
    <col min="4" max="4" width="16" customWidth="1"/>
    <col min="5" max="5" width="19.5703125" customWidth="1"/>
    <col min="6" max="6" width="20" customWidth="1"/>
    <col min="7" max="7" width="22.5703125" customWidth="1"/>
  </cols>
  <sheetData>
    <row r="1" spans="2:7" ht="21" x14ac:dyDescent="0.25">
      <c r="B1" s="64" t="s">
        <v>10</v>
      </c>
      <c r="C1" s="64"/>
      <c r="D1" s="64"/>
    </row>
    <row r="2" spans="2:7" x14ac:dyDescent="0.25">
      <c r="B2" s="45"/>
      <c r="C2" s="65"/>
      <c r="D2" s="65"/>
    </row>
    <row r="3" spans="2:7" x14ac:dyDescent="0.25">
      <c r="B3" s="66" t="s">
        <v>6</v>
      </c>
      <c r="C3" s="66"/>
      <c r="D3" s="66"/>
    </row>
    <row r="4" spans="2:7" x14ac:dyDescent="0.25">
      <c r="B4" s="66" t="s">
        <v>8</v>
      </c>
      <c r="C4" s="66"/>
      <c r="D4" s="66"/>
    </row>
    <row r="5" spans="2:7" x14ac:dyDescent="0.25">
      <c r="B5" s="47" t="s">
        <v>7</v>
      </c>
      <c r="C5" s="47"/>
      <c r="D5" s="47"/>
    </row>
    <row r="6" spans="2:7" ht="15.75" thickBot="1" x14ac:dyDescent="0.3"/>
    <row r="7" spans="2:7" ht="19.5" thickBot="1" x14ac:dyDescent="0.3">
      <c r="B7" s="206" t="s">
        <v>9</v>
      </c>
      <c r="C7" s="207"/>
      <c r="D7" s="207"/>
      <c r="E7" s="207"/>
      <c r="F7" s="207"/>
      <c r="G7" s="208"/>
    </row>
    <row r="8" spans="2:7" ht="15.75" thickBot="1" x14ac:dyDescent="0.3">
      <c r="B8" s="44" t="s">
        <v>48</v>
      </c>
      <c r="C8" s="212" t="s">
        <v>1</v>
      </c>
      <c r="D8" s="212"/>
      <c r="E8" s="212"/>
      <c r="F8" s="212"/>
      <c r="G8" s="213"/>
    </row>
    <row r="9" spans="2:7" ht="26.25" thickBot="1" x14ac:dyDescent="0.3">
      <c r="B9" s="43" t="s">
        <v>34</v>
      </c>
      <c r="C9" s="218" t="s">
        <v>35</v>
      </c>
      <c r="D9" s="219"/>
      <c r="E9" s="34" t="s">
        <v>0</v>
      </c>
      <c r="F9" s="48" t="s">
        <v>3</v>
      </c>
      <c r="G9" s="34" t="s">
        <v>33</v>
      </c>
    </row>
    <row r="10" spans="2:7" ht="26.25" thickBot="1" x14ac:dyDescent="0.3">
      <c r="B10" s="55" t="s">
        <v>11</v>
      </c>
      <c r="C10" s="51">
        <v>1</v>
      </c>
      <c r="D10" s="58" t="s">
        <v>23</v>
      </c>
      <c r="E10" s="29"/>
      <c r="F10" s="29"/>
      <c r="G10" s="37"/>
    </row>
    <row r="11" spans="2:7" ht="26.25" thickBot="1" x14ac:dyDescent="0.3">
      <c r="B11" s="42"/>
      <c r="C11" s="52" t="s">
        <v>13</v>
      </c>
      <c r="D11" s="18" t="s">
        <v>24</v>
      </c>
      <c r="E11" s="5"/>
      <c r="F11" s="5"/>
      <c r="G11" s="23"/>
    </row>
    <row r="12" spans="2:7" ht="26.25" thickBot="1" x14ac:dyDescent="0.3">
      <c r="B12" s="55" t="s">
        <v>36</v>
      </c>
      <c r="C12" s="50">
        <v>1</v>
      </c>
      <c r="D12" s="58" t="s">
        <v>23</v>
      </c>
      <c r="E12" s="6"/>
      <c r="F12" s="6"/>
      <c r="G12" s="30"/>
    </row>
    <row r="13" spans="2:7" ht="26.25" thickBot="1" x14ac:dyDescent="0.3">
      <c r="B13" s="42"/>
      <c r="C13" s="52" t="s">
        <v>13</v>
      </c>
      <c r="D13" s="18" t="s">
        <v>24</v>
      </c>
      <c r="E13" s="4"/>
      <c r="F13" s="4"/>
      <c r="G13" s="11"/>
    </row>
    <row r="14" spans="2:7" ht="26.25" thickBot="1" x14ac:dyDescent="0.3">
      <c r="B14" s="55" t="s">
        <v>37</v>
      </c>
      <c r="C14" s="50">
        <v>1</v>
      </c>
      <c r="D14" s="58" t="s">
        <v>23</v>
      </c>
      <c r="E14" s="6"/>
      <c r="F14" s="6"/>
      <c r="G14" s="30"/>
    </row>
    <row r="15" spans="2:7" ht="26.25" thickBot="1" x14ac:dyDescent="0.3">
      <c r="B15" s="42"/>
      <c r="C15" s="52" t="s">
        <v>13</v>
      </c>
      <c r="D15" s="18" t="s">
        <v>24</v>
      </c>
      <c r="E15" s="7"/>
      <c r="F15" s="7"/>
      <c r="G15" s="12"/>
    </row>
    <row r="16" spans="2:7" ht="26.25" thickBot="1" x14ac:dyDescent="0.3">
      <c r="B16" s="55" t="s">
        <v>38</v>
      </c>
      <c r="C16" s="50">
        <v>1</v>
      </c>
      <c r="D16" s="58" t="s">
        <v>23</v>
      </c>
      <c r="E16" s="6"/>
      <c r="F16" s="6"/>
      <c r="G16" s="30"/>
    </row>
    <row r="17" spans="2:7" ht="15.75" thickBot="1" x14ac:dyDescent="0.3">
      <c r="B17" s="42"/>
      <c r="C17" s="52" t="s">
        <v>13</v>
      </c>
      <c r="D17" s="18" t="s">
        <v>24</v>
      </c>
      <c r="E17" s="7"/>
      <c r="F17" s="7"/>
      <c r="G17" s="12"/>
    </row>
    <row r="18" spans="2:7" ht="26.25" thickBot="1" x14ac:dyDescent="0.3">
      <c r="B18" s="55" t="s">
        <v>39</v>
      </c>
      <c r="C18" s="50">
        <v>1</v>
      </c>
      <c r="D18" s="58" t="s">
        <v>23</v>
      </c>
      <c r="E18" s="6"/>
      <c r="F18" s="6"/>
      <c r="G18" s="30"/>
    </row>
    <row r="19" spans="2:7" x14ac:dyDescent="0.25">
      <c r="B19" s="42"/>
      <c r="C19" s="52" t="s">
        <v>13</v>
      </c>
      <c r="D19" s="18" t="s">
        <v>24</v>
      </c>
      <c r="E19" s="7"/>
      <c r="F19" s="7"/>
      <c r="G19" s="12"/>
    </row>
    <row r="20" spans="2:7" ht="15.75" thickBot="1" x14ac:dyDescent="0.3">
      <c r="B20" s="56"/>
      <c r="C20" s="17"/>
      <c r="D20" s="60"/>
      <c r="E20" s="13"/>
      <c r="F20" s="13"/>
      <c r="G20" s="14"/>
    </row>
  </sheetData>
  <mergeCells count="3">
    <mergeCell ref="B7:G7"/>
    <mergeCell ref="C8:G8"/>
    <mergeCell ref="C9:D9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5:J43"/>
  <sheetViews>
    <sheetView topLeftCell="A7" zoomScale="80" zoomScaleNormal="80" workbookViewId="0">
      <selection activeCell="M31" sqref="M31"/>
    </sheetView>
  </sheetViews>
  <sheetFormatPr baseColWidth="10" defaultRowHeight="15" x14ac:dyDescent="0.25"/>
  <cols>
    <col min="4" max="4" width="30.85546875" customWidth="1"/>
    <col min="5" max="5" width="7.5703125" customWidth="1"/>
    <col min="6" max="6" width="26.42578125" customWidth="1"/>
    <col min="7" max="7" width="24.42578125" customWidth="1"/>
    <col min="8" max="8" width="21.140625" customWidth="1"/>
  </cols>
  <sheetData>
    <row r="5" spans="3:10" x14ac:dyDescent="0.25">
      <c r="C5" s="230"/>
      <c r="D5" s="230"/>
      <c r="E5" s="230"/>
      <c r="F5" s="230"/>
      <c r="G5" s="230"/>
      <c r="H5" s="230"/>
      <c r="I5" s="230"/>
      <c r="J5" s="230"/>
    </row>
    <row r="6" spans="3:10" x14ac:dyDescent="0.25">
      <c r="C6" s="230"/>
      <c r="D6" s="230"/>
      <c r="E6" s="230"/>
      <c r="F6" s="230"/>
      <c r="G6" s="230"/>
      <c r="H6" s="230"/>
      <c r="I6" s="230"/>
      <c r="J6" s="230"/>
    </row>
    <row r="7" spans="3:10" ht="15.75" thickBot="1" x14ac:dyDescent="0.3">
      <c r="C7" s="230"/>
      <c r="D7" s="230"/>
      <c r="E7" s="230"/>
      <c r="F7" s="230"/>
      <c r="G7" s="230"/>
      <c r="H7" s="230"/>
      <c r="I7" s="230"/>
      <c r="J7" s="230"/>
    </row>
    <row r="8" spans="3:10" ht="33" customHeight="1" thickBot="1" x14ac:dyDescent="0.3">
      <c r="C8" s="230"/>
      <c r="D8" s="223" t="s">
        <v>89</v>
      </c>
      <c r="E8" s="224"/>
      <c r="F8" s="224"/>
      <c r="G8" s="224"/>
      <c r="H8" s="224"/>
      <c r="I8" s="225"/>
      <c r="J8" s="230"/>
    </row>
    <row r="9" spans="3:10" ht="19.5" customHeight="1" thickBot="1" x14ac:dyDescent="0.3">
      <c r="C9" s="230"/>
      <c r="D9" s="226" t="s">
        <v>61</v>
      </c>
      <c r="E9" s="227"/>
      <c r="F9" s="227"/>
      <c r="G9" s="227"/>
      <c r="H9" s="227"/>
      <c r="I9" s="228"/>
      <c r="J9" s="230"/>
    </row>
    <row r="10" spans="3:10" ht="26.25" thickBot="1" x14ac:dyDescent="0.3">
      <c r="C10" s="230"/>
      <c r="D10" s="78" t="s">
        <v>34</v>
      </c>
      <c r="E10" s="229" t="s">
        <v>35</v>
      </c>
      <c r="F10" s="229"/>
      <c r="G10" s="79" t="s">
        <v>0</v>
      </c>
      <c r="H10" s="78" t="s">
        <v>3</v>
      </c>
      <c r="I10" s="79" t="s">
        <v>33</v>
      </c>
      <c r="J10" s="230"/>
    </row>
    <row r="11" spans="3:10" ht="15.75" thickBot="1" x14ac:dyDescent="0.3">
      <c r="C11" s="230"/>
      <c r="D11" s="80" t="s">
        <v>68</v>
      </c>
      <c r="E11" s="81">
        <v>1</v>
      </c>
      <c r="F11" s="82" t="s">
        <v>23</v>
      </c>
      <c r="G11" s="83"/>
      <c r="H11" s="83"/>
      <c r="I11" s="84"/>
      <c r="J11" s="230"/>
    </row>
    <row r="12" spans="3:10" ht="15.75" thickBot="1" x14ac:dyDescent="0.3">
      <c r="C12" s="230"/>
      <c r="D12" s="85" t="s">
        <v>90</v>
      </c>
      <c r="E12" s="79" t="s">
        <v>13</v>
      </c>
      <c r="F12" s="86" t="s">
        <v>24</v>
      </c>
      <c r="G12" s="87"/>
      <c r="H12" s="87"/>
      <c r="I12" s="88"/>
      <c r="J12" s="230"/>
    </row>
    <row r="13" spans="3:10" ht="15.75" thickBot="1" x14ac:dyDescent="0.3">
      <c r="C13" s="230"/>
      <c r="D13" s="87"/>
      <c r="E13" s="79" t="s">
        <v>14</v>
      </c>
      <c r="F13" s="86" t="s">
        <v>25</v>
      </c>
      <c r="G13" s="87"/>
      <c r="H13" s="87"/>
      <c r="I13" s="88"/>
      <c r="J13" s="230"/>
    </row>
    <row r="14" spans="3:10" ht="15.75" thickBot="1" x14ac:dyDescent="0.3">
      <c r="C14" s="230"/>
      <c r="D14" s="87"/>
      <c r="E14" s="81">
        <v>2</v>
      </c>
      <c r="F14" s="82" t="s">
        <v>17</v>
      </c>
      <c r="G14" s="83"/>
      <c r="H14" s="83"/>
      <c r="I14" s="83"/>
      <c r="J14" s="230"/>
    </row>
    <row r="15" spans="3:10" ht="15.75" thickBot="1" x14ac:dyDescent="0.3">
      <c r="C15" s="230"/>
      <c r="D15" s="87"/>
      <c r="E15" s="79" t="s">
        <v>18</v>
      </c>
      <c r="F15" s="86" t="s">
        <v>16</v>
      </c>
      <c r="G15" s="87"/>
      <c r="H15" s="87"/>
      <c r="I15" s="87"/>
      <c r="J15" s="230"/>
    </row>
    <row r="16" spans="3:10" ht="15.75" thickBot="1" x14ac:dyDescent="0.3">
      <c r="C16" s="230"/>
      <c r="D16" s="87"/>
      <c r="E16" s="79" t="s">
        <v>19</v>
      </c>
      <c r="F16" s="86" t="s">
        <v>21</v>
      </c>
      <c r="G16" s="87"/>
      <c r="H16" s="87"/>
      <c r="I16" s="87"/>
      <c r="J16" s="230"/>
    </row>
    <row r="17" spans="3:10" ht="15.75" thickBot="1" x14ac:dyDescent="0.3">
      <c r="C17" s="230"/>
      <c r="D17" s="80" t="s">
        <v>69</v>
      </c>
      <c r="E17" s="81">
        <v>1</v>
      </c>
      <c r="F17" s="82" t="s">
        <v>23</v>
      </c>
      <c r="G17" s="83"/>
      <c r="H17" s="83"/>
      <c r="I17" s="84"/>
      <c r="J17" s="230"/>
    </row>
    <row r="18" spans="3:10" ht="27" thickBot="1" x14ac:dyDescent="0.3">
      <c r="C18" s="230"/>
      <c r="D18" s="89" t="s">
        <v>73</v>
      </c>
      <c r="E18" s="79" t="s">
        <v>13</v>
      </c>
      <c r="F18" s="86" t="s">
        <v>24</v>
      </c>
      <c r="G18" s="87"/>
      <c r="H18" s="87"/>
      <c r="I18" s="88"/>
      <c r="J18" s="230"/>
    </row>
    <row r="19" spans="3:10" ht="15.75" thickBot="1" x14ac:dyDescent="0.3">
      <c r="C19" s="230"/>
      <c r="D19" s="87"/>
      <c r="E19" s="79" t="s">
        <v>14</v>
      </c>
      <c r="F19" s="86" t="s">
        <v>25</v>
      </c>
      <c r="G19" s="87"/>
      <c r="H19" s="87"/>
      <c r="I19" s="88"/>
      <c r="J19" s="230"/>
    </row>
    <row r="20" spans="3:10" ht="15.75" thickBot="1" x14ac:dyDescent="0.3">
      <c r="C20" s="230"/>
      <c r="D20" s="87"/>
      <c r="E20" s="81">
        <v>2</v>
      </c>
      <c r="F20" s="82" t="s">
        <v>17</v>
      </c>
      <c r="G20" s="83"/>
      <c r="H20" s="83"/>
      <c r="I20" s="83"/>
      <c r="J20" s="230"/>
    </row>
    <row r="21" spans="3:10" ht="15.75" thickBot="1" x14ac:dyDescent="0.3">
      <c r="C21" s="230"/>
      <c r="D21" s="87"/>
      <c r="E21" s="79" t="s">
        <v>18</v>
      </c>
      <c r="F21" s="86" t="s">
        <v>16</v>
      </c>
      <c r="G21" s="87"/>
      <c r="H21" s="87"/>
      <c r="I21" s="87"/>
      <c r="J21" s="230"/>
    </row>
    <row r="22" spans="3:10" ht="15.75" thickBot="1" x14ac:dyDescent="0.3">
      <c r="C22" s="230"/>
      <c r="D22" s="87"/>
      <c r="E22" s="79" t="s">
        <v>19</v>
      </c>
      <c r="F22" s="86" t="s">
        <v>21</v>
      </c>
      <c r="G22" s="87"/>
      <c r="H22" s="87"/>
      <c r="I22" s="87"/>
      <c r="J22" s="230"/>
    </row>
    <row r="23" spans="3:10" ht="15.75" thickBot="1" x14ac:dyDescent="0.3">
      <c r="C23" s="230"/>
      <c r="D23" s="80" t="s">
        <v>70</v>
      </c>
      <c r="E23" s="81">
        <v>1</v>
      </c>
      <c r="F23" s="82" t="s">
        <v>23</v>
      </c>
      <c r="G23" s="83"/>
      <c r="H23" s="83"/>
      <c r="I23" s="83"/>
      <c r="J23" s="230"/>
    </row>
    <row r="24" spans="3:10" ht="15.75" thickBot="1" x14ac:dyDescent="0.3">
      <c r="C24" s="230"/>
      <c r="D24" s="85" t="s">
        <v>66</v>
      </c>
      <c r="E24" s="79" t="s">
        <v>13</v>
      </c>
      <c r="F24" s="86" t="s">
        <v>24</v>
      </c>
      <c r="G24" s="87"/>
      <c r="H24" s="87"/>
      <c r="I24" s="87"/>
      <c r="J24" s="230"/>
    </row>
    <row r="25" spans="3:10" ht="15.75" thickBot="1" x14ac:dyDescent="0.3">
      <c r="C25" s="230"/>
      <c r="D25" s="87"/>
      <c r="E25" s="79" t="s">
        <v>14</v>
      </c>
      <c r="F25" s="86" t="s">
        <v>25</v>
      </c>
      <c r="G25" s="87"/>
      <c r="H25" s="87"/>
      <c r="I25" s="87"/>
      <c r="J25" s="230"/>
    </row>
    <row r="26" spans="3:10" ht="15.75" thickBot="1" x14ac:dyDescent="0.3">
      <c r="C26" s="230"/>
      <c r="D26" s="87"/>
      <c r="E26" s="81">
        <v>2</v>
      </c>
      <c r="F26" s="82" t="s">
        <v>17</v>
      </c>
      <c r="G26" s="83"/>
      <c r="H26" s="83"/>
      <c r="I26" s="83"/>
      <c r="J26" s="230"/>
    </row>
    <row r="27" spans="3:10" ht="15.75" thickBot="1" x14ac:dyDescent="0.3">
      <c r="C27" s="230"/>
      <c r="D27" s="87"/>
      <c r="E27" s="79" t="s">
        <v>18</v>
      </c>
      <c r="F27" s="86" t="s">
        <v>16</v>
      </c>
      <c r="G27" s="87"/>
      <c r="H27" s="87"/>
      <c r="I27" s="87"/>
      <c r="J27" s="230"/>
    </row>
    <row r="28" spans="3:10" ht="15.75" thickBot="1" x14ac:dyDescent="0.3">
      <c r="C28" s="230"/>
      <c r="D28" s="87"/>
      <c r="E28" s="79" t="s">
        <v>19</v>
      </c>
      <c r="F28" s="86" t="s">
        <v>21</v>
      </c>
      <c r="G28" s="87"/>
      <c r="H28" s="87"/>
      <c r="I28" s="87"/>
      <c r="J28" s="230"/>
    </row>
    <row r="29" spans="3:10" ht="15.75" thickBot="1" x14ac:dyDescent="0.3">
      <c r="C29" s="230"/>
      <c r="D29" s="80" t="s">
        <v>71</v>
      </c>
      <c r="E29" s="81">
        <v>1</v>
      </c>
      <c r="F29" s="82" t="s">
        <v>23</v>
      </c>
      <c r="G29" s="83"/>
      <c r="H29" s="83"/>
      <c r="I29" s="83"/>
      <c r="J29" s="230"/>
    </row>
    <row r="30" spans="3:10" ht="15.75" thickBot="1" x14ac:dyDescent="0.3">
      <c r="C30" s="230"/>
      <c r="D30" s="89" t="s">
        <v>74</v>
      </c>
      <c r="E30" s="79" t="s">
        <v>13</v>
      </c>
      <c r="F30" s="86" t="s">
        <v>24</v>
      </c>
      <c r="G30" s="87"/>
      <c r="H30" s="87"/>
      <c r="I30" s="87"/>
      <c r="J30" s="230"/>
    </row>
    <row r="31" spans="3:10" ht="15.75" thickBot="1" x14ac:dyDescent="0.3">
      <c r="C31" s="230"/>
      <c r="D31" s="87"/>
      <c r="E31" s="79" t="s">
        <v>14</v>
      </c>
      <c r="F31" s="86" t="s">
        <v>25</v>
      </c>
      <c r="G31" s="87"/>
      <c r="H31" s="87"/>
      <c r="I31" s="87"/>
      <c r="J31" s="230"/>
    </row>
    <row r="32" spans="3:10" ht="15.75" thickBot="1" x14ac:dyDescent="0.3">
      <c r="C32" s="230"/>
      <c r="D32" s="87"/>
      <c r="E32" s="81">
        <v>2</v>
      </c>
      <c r="F32" s="82" t="s">
        <v>17</v>
      </c>
      <c r="G32" s="83"/>
      <c r="H32" s="83"/>
      <c r="I32" s="83"/>
      <c r="J32" s="230"/>
    </row>
    <row r="33" spans="3:10" ht="15.75" thickBot="1" x14ac:dyDescent="0.3">
      <c r="C33" s="230"/>
      <c r="D33" s="87"/>
      <c r="E33" s="79" t="s">
        <v>18</v>
      </c>
      <c r="F33" s="86" t="s">
        <v>16</v>
      </c>
      <c r="G33" s="87"/>
      <c r="H33" s="87"/>
      <c r="I33" s="87"/>
      <c r="J33" s="230"/>
    </row>
    <row r="34" spans="3:10" ht="15.75" thickBot="1" x14ac:dyDescent="0.3">
      <c r="C34" s="230"/>
      <c r="D34" s="87"/>
      <c r="E34" s="79" t="s">
        <v>19</v>
      </c>
      <c r="F34" s="86" t="s">
        <v>21</v>
      </c>
      <c r="G34" s="87"/>
      <c r="H34" s="87"/>
      <c r="I34" s="87"/>
      <c r="J34" s="230"/>
    </row>
    <row r="35" spans="3:10" ht="15.75" thickBot="1" x14ac:dyDescent="0.3">
      <c r="C35" s="230"/>
      <c r="D35" s="80" t="s">
        <v>72</v>
      </c>
      <c r="E35" s="81">
        <v>1</v>
      </c>
      <c r="F35" s="82" t="s">
        <v>23</v>
      </c>
      <c r="G35" s="83"/>
      <c r="H35" s="83"/>
      <c r="I35" s="83"/>
      <c r="J35" s="230"/>
    </row>
    <row r="36" spans="3:10" ht="15.75" thickBot="1" x14ac:dyDescent="0.3">
      <c r="C36" s="230"/>
      <c r="D36" s="90" t="s">
        <v>67</v>
      </c>
      <c r="E36" s="79" t="s">
        <v>13</v>
      </c>
      <c r="F36" s="86" t="s">
        <v>24</v>
      </c>
      <c r="G36" s="87"/>
      <c r="H36" s="87"/>
      <c r="I36" s="87"/>
      <c r="J36" s="230"/>
    </row>
    <row r="37" spans="3:10" ht="15.75" thickBot="1" x14ac:dyDescent="0.3">
      <c r="C37" s="230"/>
      <c r="D37" s="87"/>
      <c r="E37" s="79" t="s">
        <v>14</v>
      </c>
      <c r="F37" s="86" t="s">
        <v>25</v>
      </c>
      <c r="G37" s="87"/>
      <c r="H37" s="87"/>
      <c r="I37" s="87"/>
      <c r="J37" s="230"/>
    </row>
    <row r="38" spans="3:10" ht="15.75" thickBot="1" x14ac:dyDescent="0.3">
      <c r="C38" s="230"/>
      <c r="D38" s="87"/>
      <c r="E38" s="79" t="s">
        <v>15</v>
      </c>
      <c r="F38" s="86" t="s">
        <v>26</v>
      </c>
      <c r="G38" s="87"/>
      <c r="H38" s="87"/>
      <c r="I38" s="87"/>
      <c r="J38" s="230"/>
    </row>
    <row r="39" spans="3:10" ht="15.75" thickBot="1" x14ac:dyDescent="0.3">
      <c r="C39" s="230"/>
      <c r="D39" s="87"/>
      <c r="E39" s="81">
        <v>2</v>
      </c>
      <c r="F39" s="82" t="s">
        <v>17</v>
      </c>
      <c r="G39" s="83"/>
      <c r="H39" s="83"/>
      <c r="I39" s="83"/>
      <c r="J39" s="230"/>
    </row>
    <row r="40" spans="3:10" ht="15.75" thickBot="1" x14ac:dyDescent="0.3">
      <c r="C40" s="230"/>
      <c r="D40" s="87"/>
      <c r="E40" s="79" t="s">
        <v>18</v>
      </c>
      <c r="F40" s="86" t="s">
        <v>16</v>
      </c>
      <c r="G40" s="87"/>
      <c r="H40" s="87"/>
      <c r="I40" s="87"/>
      <c r="J40" s="230"/>
    </row>
    <row r="41" spans="3:10" ht="15.75" thickBot="1" x14ac:dyDescent="0.3">
      <c r="C41" s="230"/>
      <c r="D41" s="87"/>
      <c r="E41" s="79" t="s">
        <v>19</v>
      </c>
      <c r="F41" s="86" t="s">
        <v>21</v>
      </c>
      <c r="G41" s="87"/>
      <c r="H41" s="87"/>
      <c r="I41" s="87"/>
      <c r="J41" s="230"/>
    </row>
    <row r="42" spans="3:10" x14ac:dyDescent="0.25">
      <c r="C42" s="222"/>
      <c r="D42" s="222"/>
      <c r="E42" s="222"/>
      <c r="F42" s="222"/>
      <c r="G42" s="222"/>
      <c r="H42" s="222"/>
      <c r="I42" s="222"/>
      <c r="J42" s="222"/>
    </row>
    <row r="43" spans="3:10" x14ac:dyDescent="0.25">
      <c r="C43" s="222"/>
      <c r="D43" s="222"/>
      <c r="E43" s="222"/>
      <c r="F43" s="222"/>
      <c r="G43" s="222"/>
      <c r="H43" s="222"/>
      <c r="I43" s="222"/>
      <c r="J43" s="222"/>
    </row>
  </sheetData>
  <mergeCells count="7">
    <mergeCell ref="C42:J43"/>
    <mergeCell ref="D8:I8"/>
    <mergeCell ref="D9:I9"/>
    <mergeCell ref="E10:F10"/>
    <mergeCell ref="C5:C41"/>
    <mergeCell ref="D5:J7"/>
    <mergeCell ref="J8:J4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36"/>
  <sheetViews>
    <sheetView topLeftCell="A34" workbookViewId="0">
      <selection activeCell="A52" sqref="A52:XFD69"/>
    </sheetView>
  </sheetViews>
  <sheetFormatPr baseColWidth="10" defaultRowHeight="15" x14ac:dyDescent="0.25"/>
  <cols>
    <col min="2" max="2" width="27.85546875" customWidth="1"/>
    <col min="3" max="3" width="21.5703125" customWidth="1"/>
    <col min="4" max="4" width="19.140625" customWidth="1"/>
    <col min="5" max="5" width="25.28515625" customWidth="1"/>
    <col min="6" max="6" width="22.140625" customWidth="1"/>
    <col min="7" max="7" width="14.5703125" customWidth="1"/>
  </cols>
  <sheetData>
    <row r="3" spans="1:8" x14ac:dyDescent="0.25">
      <c r="A3" s="222"/>
      <c r="B3" s="222"/>
      <c r="C3" s="222"/>
      <c r="D3" s="222"/>
      <c r="E3" s="222"/>
      <c r="F3" s="222"/>
      <c r="G3" s="222"/>
      <c r="H3" s="222"/>
    </row>
    <row r="4" spans="1:8" x14ac:dyDescent="0.25">
      <c r="A4" s="222"/>
      <c r="B4" s="222"/>
      <c r="C4" s="222"/>
      <c r="D4" s="222"/>
      <c r="E4" s="222"/>
      <c r="F4" s="222"/>
      <c r="G4" s="222"/>
      <c r="H4" s="222"/>
    </row>
    <row r="5" spans="1:8" ht="15.75" thickBot="1" x14ac:dyDescent="0.3">
      <c r="A5" s="222"/>
      <c r="B5" s="235"/>
      <c r="C5" s="235"/>
      <c r="D5" s="235"/>
      <c r="E5" s="235"/>
      <c r="F5" s="235"/>
      <c r="G5" s="235"/>
      <c r="H5" s="222"/>
    </row>
    <row r="6" spans="1:8" ht="15.75" thickBot="1" x14ac:dyDescent="0.3">
      <c r="A6" s="222"/>
      <c r="B6" s="231" t="s">
        <v>9</v>
      </c>
      <c r="C6" s="231"/>
      <c r="D6" s="231"/>
      <c r="E6" s="231"/>
      <c r="F6" s="231"/>
      <c r="G6" s="231"/>
      <c r="H6" s="222"/>
    </row>
    <row r="7" spans="1:8" ht="15.75" thickBot="1" x14ac:dyDescent="0.3">
      <c r="A7" s="222"/>
      <c r="B7" s="232" t="s">
        <v>60</v>
      </c>
      <c r="C7" s="233"/>
      <c r="D7" s="233"/>
      <c r="E7" s="233"/>
      <c r="F7" s="233"/>
      <c r="G7" s="234"/>
      <c r="H7" s="222"/>
    </row>
    <row r="8" spans="1:8" ht="15.75" thickBot="1" x14ac:dyDescent="0.3">
      <c r="A8" s="222"/>
      <c r="B8" s="67" t="s">
        <v>34</v>
      </c>
      <c r="C8" s="231" t="s">
        <v>35</v>
      </c>
      <c r="D8" s="231"/>
      <c r="E8" s="68" t="s">
        <v>0</v>
      </c>
      <c r="F8" s="67" t="s">
        <v>3</v>
      </c>
      <c r="G8" s="68" t="s">
        <v>33</v>
      </c>
      <c r="H8" s="222"/>
    </row>
    <row r="9" spans="1:8" ht="15.75" thickBot="1" x14ac:dyDescent="0.3">
      <c r="A9" s="222"/>
      <c r="B9" s="69" t="s">
        <v>56</v>
      </c>
      <c r="C9" s="70">
        <v>1</v>
      </c>
      <c r="D9" s="71" t="s">
        <v>23</v>
      </c>
      <c r="E9" s="72"/>
      <c r="F9" s="72"/>
      <c r="G9" s="73"/>
      <c r="H9" s="222"/>
    </row>
    <row r="10" spans="1:8" ht="15.75" thickBot="1" x14ac:dyDescent="0.3">
      <c r="A10" s="222"/>
      <c r="B10" s="74"/>
      <c r="C10" s="68" t="s">
        <v>13</v>
      </c>
      <c r="D10" s="75" t="s">
        <v>24</v>
      </c>
      <c r="E10" s="76"/>
      <c r="F10" s="76"/>
      <c r="G10" s="77"/>
      <c r="H10" s="222"/>
    </row>
    <row r="11" spans="1:8" ht="15.75" thickBot="1" x14ac:dyDescent="0.3">
      <c r="A11" s="222"/>
      <c r="B11" s="76"/>
      <c r="C11" s="68" t="s">
        <v>14</v>
      </c>
      <c r="D11" s="75" t="s">
        <v>25</v>
      </c>
      <c r="E11" s="76"/>
      <c r="F11" s="76"/>
      <c r="G11" s="77"/>
      <c r="H11" s="222"/>
    </row>
    <row r="12" spans="1:8" ht="15.75" thickBot="1" x14ac:dyDescent="0.3">
      <c r="A12" s="222"/>
      <c r="B12" s="76"/>
      <c r="C12" s="70">
        <v>2</v>
      </c>
      <c r="D12" s="71" t="s">
        <v>17</v>
      </c>
      <c r="E12" s="72"/>
      <c r="F12" s="72"/>
      <c r="G12" s="72"/>
      <c r="H12" s="222"/>
    </row>
    <row r="13" spans="1:8" ht="15.75" thickBot="1" x14ac:dyDescent="0.3">
      <c r="A13" s="222"/>
      <c r="B13" s="76"/>
      <c r="C13" s="68" t="s">
        <v>18</v>
      </c>
      <c r="D13" s="75" t="s">
        <v>16</v>
      </c>
      <c r="E13" s="76"/>
      <c r="F13" s="76"/>
      <c r="G13" s="76"/>
      <c r="H13" s="222"/>
    </row>
    <row r="14" spans="1:8" ht="15.75" thickBot="1" x14ac:dyDescent="0.3">
      <c r="A14" s="222"/>
      <c r="B14" s="76"/>
      <c r="C14" s="68" t="s">
        <v>19</v>
      </c>
      <c r="D14" s="75" t="s">
        <v>21</v>
      </c>
      <c r="E14" s="76"/>
      <c r="F14" s="76"/>
      <c r="G14" s="76"/>
      <c r="H14" s="222"/>
    </row>
    <row r="15" spans="1:8" ht="15.75" thickBot="1" x14ac:dyDescent="0.3">
      <c r="A15" s="222"/>
      <c r="B15" s="69" t="s">
        <v>57</v>
      </c>
      <c r="C15" s="70">
        <v>1</v>
      </c>
      <c r="D15" s="71" t="s">
        <v>23</v>
      </c>
      <c r="E15" s="72"/>
      <c r="F15" s="72"/>
      <c r="G15" s="72"/>
      <c r="H15" s="222"/>
    </row>
    <row r="16" spans="1:8" ht="15.75" thickBot="1" x14ac:dyDescent="0.3">
      <c r="A16" s="222"/>
      <c r="B16" s="76"/>
      <c r="C16" s="68" t="s">
        <v>13</v>
      </c>
      <c r="D16" s="75" t="s">
        <v>24</v>
      </c>
      <c r="E16" s="76"/>
      <c r="F16" s="76"/>
      <c r="G16" s="76"/>
      <c r="H16" s="222"/>
    </row>
    <row r="17" spans="1:8" ht="15.75" thickBot="1" x14ac:dyDescent="0.3">
      <c r="A17" s="222"/>
      <c r="B17" s="76"/>
      <c r="C17" s="68" t="s">
        <v>14</v>
      </c>
      <c r="D17" s="75" t="s">
        <v>25</v>
      </c>
      <c r="E17" s="76"/>
      <c r="F17" s="76"/>
      <c r="G17" s="76"/>
      <c r="H17" s="222"/>
    </row>
    <row r="18" spans="1:8" ht="15.75" thickBot="1" x14ac:dyDescent="0.3">
      <c r="A18" s="222"/>
      <c r="B18" s="76"/>
      <c r="C18" s="70">
        <v>2</v>
      </c>
      <c r="D18" s="71" t="s">
        <v>17</v>
      </c>
      <c r="E18" s="72"/>
      <c r="F18" s="72"/>
      <c r="G18" s="72"/>
      <c r="H18" s="222"/>
    </row>
    <row r="19" spans="1:8" ht="15.75" thickBot="1" x14ac:dyDescent="0.3">
      <c r="A19" s="222"/>
      <c r="B19" s="76"/>
      <c r="C19" s="68" t="s">
        <v>18</v>
      </c>
      <c r="D19" s="75" t="s">
        <v>16</v>
      </c>
      <c r="E19" s="76"/>
      <c r="F19" s="76"/>
      <c r="G19" s="76"/>
      <c r="H19" s="222"/>
    </row>
    <row r="20" spans="1:8" ht="15.75" thickBot="1" x14ac:dyDescent="0.3">
      <c r="A20" s="222"/>
      <c r="B20" s="76"/>
      <c r="C20" s="68" t="s">
        <v>19</v>
      </c>
      <c r="D20" s="75" t="s">
        <v>21</v>
      </c>
      <c r="E20" s="76"/>
      <c r="F20" s="76"/>
      <c r="G20" s="76"/>
      <c r="H20" s="222"/>
    </row>
    <row r="21" spans="1:8" ht="15.75" thickBot="1" x14ac:dyDescent="0.3">
      <c r="A21" s="222"/>
      <c r="B21" s="69" t="s">
        <v>58</v>
      </c>
      <c r="C21" s="70">
        <v>1</v>
      </c>
      <c r="D21" s="71" t="s">
        <v>23</v>
      </c>
      <c r="E21" s="72"/>
      <c r="F21" s="72"/>
      <c r="G21" s="72"/>
      <c r="H21" s="222"/>
    </row>
    <row r="22" spans="1:8" ht="15.75" thickBot="1" x14ac:dyDescent="0.3">
      <c r="A22" s="222"/>
      <c r="B22" s="76"/>
      <c r="C22" s="68" t="s">
        <v>13</v>
      </c>
      <c r="D22" s="75" t="s">
        <v>24</v>
      </c>
      <c r="E22" s="76"/>
      <c r="F22" s="76"/>
      <c r="G22" s="76"/>
      <c r="H22" s="222"/>
    </row>
    <row r="23" spans="1:8" ht="15.75" thickBot="1" x14ac:dyDescent="0.3">
      <c r="A23" s="222"/>
      <c r="B23" s="76"/>
      <c r="C23" s="68" t="s">
        <v>14</v>
      </c>
      <c r="D23" s="75" t="s">
        <v>25</v>
      </c>
      <c r="E23" s="76"/>
      <c r="F23" s="76"/>
      <c r="G23" s="76"/>
      <c r="H23" s="222"/>
    </row>
    <row r="24" spans="1:8" ht="15.75" thickBot="1" x14ac:dyDescent="0.3">
      <c r="A24" s="222"/>
      <c r="B24" s="76"/>
      <c r="C24" s="70">
        <v>2</v>
      </c>
      <c r="D24" s="71" t="s">
        <v>17</v>
      </c>
      <c r="E24" s="72"/>
      <c r="F24" s="72"/>
      <c r="G24" s="72"/>
      <c r="H24" s="222"/>
    </row>
    <row r="25" spans="1:8" ht="15.75" thickBot="1" x14ac:dyDescent="0.3">
      <c r="A25" s="222"/>
      <c r="B25" s="76"/>
      <c r="C25" s="68" t="s">
        <v>18</v>
      </c>
      <c r="D25" s="75" t="s">
        <v>16</v>
      </c>
      <c r="E25" s="76"/>
      <c r="F25" s="76"/>
      <c r="G25" s="76"/>
      <c r="H25" s="222"/>
    </row>
    <row r="26" spans="1:8" ht="15.75" thickBot="1" x14ac:dyDescent="0.3">
      <c r="A26" s="222"/>
      <c r="B26" s="76"/>
      <c r="C26" s="68" t="s">
        <v>19</v>
      </c>
      <c r="D26" s="75" t="s">
        <v>21</v>
      </c>
      <c r="E26" s="76"/>
      <c r="F26" s="76"/>
      <c r="G26" s="76"/>
      <c r="H26" s="222"/>
    </row>
    <row r="27" spans="1:8" ht="15.75" thickBot="1" x14ac:dyDescent="0.3">
      <c r="A27" s="222"/>
      <c r="B27" s="69" t="s">
        <v>59</v>
      </c>
      <c r="C27" s="70">
        <v>1</v>
      </c>
      <c r="D27" s="71" t="s">
        <v>23</v>
      </c>
      <c r="E27" s="72"/>
      <c r="F27" s="72"/>
      <c r="G27" s="72"/>
      <c r="H27" s="222"/>
    </row>
    <row r="28" spans="1:8" ht="15.75" thickBot="1" x14ac:dyDescent="0.3">
      <c r="A28" s="222"/>
      <c r="B28" s="76"/>
      <c r="C28" s="68" t="s">
        <v>13</v>
      </c>
      <c r="D28" s="75" t="s">
        <v>24</v>
      </c>
      <c r="E28" s="76"/>
      <c r="F28" s="76"/>
      <c r="G28" s="76"/>
      <c r="H28" s="222"/>
    </row>
    <row r="29" spans="1:8" ht="15.75" thickBot="1" x14ac:dyDescent="0.3">
      <c r="A29" s="222"/>
      <c r="B29" s="76"/>
      <c r="C29" s="68" t="s">
        <v>14</v>
      </c>
      <c r="D29" s="75" t="s">
        <v>25</v>
      </c>
      <c r="E29" s="76"/>
      <c r="F29" s="76"/>
      <c r="G29" s="76"/>
      <c r="H29" s="222"/>
    </row>
    <row r="30" spans="1:8" ht="15.75" thickBot="1" x14ac:dyDescent="0.3">
      <c r="A30" s="222"/>
      <c r="B30" s="76"/>
      <c r="C30" s="68" t="s">
        <v>15</v>
      </c>
      <c r="D30" s="75" t="s">
        <v>26</v>
      </c>
      <c r="E30" s="76"/>
      <c r="F30" s="76"/>
      <c r="G30" s="76"/>
      <c r="H30" s="222"/>
    </row>
    <row r="31" spans="1:8" ht="15.75" thickBot="1" x14ac:dyDescent="0.3">
      <c r="A31" s="222"/>
      <c r="B31" s="76"/>
      <c r="C31" s="70">
        <v>2</v>
      </c>
      <c r="D31" s="71" t="s">
        <v>17</v>
      </c>
      <c r="E31" s="72"/>
      <c r="F31" s="72"/>
      <c r="G31" s="72"/>
      <c r="H31" s="222"/>
    </row>
    <row r="32" spans="1:8" ht="15.75" thickBot="1" x14ac:dyDescent="0.3">
      <c r="A32" s="222"/>
      <c r="B32" s="76"/>
      <c r="C32" s="68" t="s">
        <v>18</v>
      </c>
      <c r="D32" s="75" t="s">
        <v>16</v>
      </c>
      <c r="E32" s="76"/>
      <c r="F32" s="76"/>
      <c r="G32" s="76"/>
      <c r="H32" s="222"/>
    </row>
    <row r="33" spans="1:8" ht="15.75" thickBot="1" x14ac:dyDescent="0.3">
      <c r="A33" s="222"/>
      <c r="B33" s="76"/>
      <c r="C33" s="68" t="s">
        <v>19</v>
      </c>
      <c r="D33" s="75" t="s">
        <v>21</v>
      </c>
      <c r="E33" s="76"/>
      <c r="F33" s="76"/>
      <c r="G33" s="76"/>
      <c r="H33" s="222"/>
    </row>
    <row r="34" spans="1:8" x14ac:dyDescent="0.25">
      <c r="A34" s="222"/>
      <c r="B34" s="236"/>
      <c r="C34" s="236"/>
      <c r="D34" s="236"/>
      <c r="E34" s="236"/>
      <c r="F34" s="236"/>
      <c r="G34" s="236"/>
      <c r="H34" s="222"/>
    </row>
    <row r="35" spans="1:8" x14ac:dyDescent="0.25">
      <c r="A35" s="222"/>
      <c r="B35" s="222"/>
      <c r="C35" s="222"/>
      <c r="D35" s="222"/>
      <c r="E35" s="222"/>
      <c r="F35" s="222"/>
      <c r="G35" s="222"/>
      <c r="H35" s="222"/>
    </row>
    <row r="36" spans="1:8" x14ac:dyDescent="0.25">
      <c r="A36" s="222"/>
      <c r="B36" s="222"/>
      <c r="C36" s="222"/>
      <c r="D36" s="222"/>
      <c r="E36" s="222"/>
      <c r="F36" s="222"/>
      <c r="G36" s="222"/>
      <c r="H36" s="222"/>
    </row>
  </sheetData>
  <mergeCells count="7">
    <mergeCell ref="B6:G6"/>
    <mergeCell ref="B7:G7"/>
    <mergeCell ref="C8:D8"/>
    <mergeCell ref="A3:A36"/>
    <mergeCell ref="H3:H36"/>
    <mergeCell ref="B3:G5"/>
    <mergeCell ref="B34:G36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6"/>
  <sheetViews>
    <sheetView tabSelected="1" zoomScale="90" zoomScaleNormal="90" workbookViewId="0">
      <selection activeCell="D10" sqref="D10"/>
    </sheetView>
  </sheetViews>
  <sheetFormatPr baseColWidth="10" defaultRowHeight="15" x14ac:dyDescent="0.25"/>
  <cols>
    <col min="1" max="1" width="19" customWidth="1"/>
    <col min="2" max="2" width="43.42578125" customWidth="1"/>
    <col min="3" max="3" width="29.85546875" customWidth="1"/>
    <col min="5" max="5" width="21.42578125" customWidth="1"/>
  </cols>
  <sheetData>
    <row r="1" spans="1:5" x14ac:dyDescent="0.25">
      <c r="A1" s="154"/>
      <c r="B1" s="154"/>
      <c r="C1" s="154"/>
      <c r="D1" s="154"/>
      <c r="E1" s="154"/>
    </row>
    <row r="2" spans="1:5" x14ac:dyDescent="0.25">
      <c r="A2" s="154"/>
      <c r="B2" s="154"/>
      <c r="C2" s="154"/>
      <c r="D2" s="154"/>
      <c r="E2" s="154"/>
    </row>
    <row r="3" spans="1:5" ht="15.75" thickBot="1" x14ac:dyDescent="0.3">
      <c r="A3" s="153" t="s">
        <v>91</v>
      </c>
      <c r="B3" s="237" t="s">
        <v>147</v>
      </c>
      <c r="C3" s="237"/>
      <c r="D3" s="158"/>
      <c r="E3" s="158"/>
    </row>
    <row r="4" spans="1:5" ht="15" customHeight="1" thickBot="1" x14ac:dyDescent="0.3">
      <c r="A4" s="153" t="s">
        <v>92</v>
      </c>
      <c r="B4" s="238">
        <v>2017</v>
      </c>
      <c r="C4" s="238"/>
      <c r="D4" s="159"/>
      <c r="E4" s="159"/>
    </row>
    <row r="5" spans="1:5" ht="30.75" thickBot="1" x14ac:dyDescent="0.3">
      <c r="A5" s="155" t="s">
        <v>93</v>
      </c>
      <c r="B5" s="246">
        <v>42826</v>
      </c>
      <c r="C5" s="238"/>
      <c r="D5" s="159"/>
      <c r="E5" s="159"/>
    </row>
    <row r="6" spans="1:5" ht="15.75" thickBot="1" x14ac:dyDescent="0.3">
      <c r="A6" s="156" t="s">
        <v>96</v>
      </c>
      <c r="B6" s="243" t="s">
        <v>148</v>
      </c>
      <c r="C6" s="244"/>
      <c r="D6" s="244"/>
      <c r="E6" s="245"/>
    </row>
    <row r="7" spans="1:5" ht="15.75" thickBot="1" x14ac:dyDescent="0.3">
      <c r="A7" s="157"/>
      <c r="B7" s="160"/>
      <c r="C7" s="160"/>
      <c r="D7" s="160"/>
      <c r="E7" s="160"/>
    </row>
    <row r="8" spans="1:5" ht="15.75" thickBot="1" x14ac:dyDescent="0.3">
      <c r="A8" s="242" t="s">
        <v>28</v>
      </c>
      <c r="B8" s="241"/>
      <c r="C8" s="241"/>
      <c r="D8" s="241"/>
      <c r="E8" s="241"/>
    </row>
    <row r="9" spans="1:5" ht="15.75" customHeight="1" thickBot="1" x14ac:dyDescent="0.3">
      <c r="A9" s="240" t="s">
        <v>29</v>
      </c>
      <c r="B9" s="241"/>
      <c r="C9" s="241"/>
      <c r="D9" s="152">
        <v>42490</v>
      </c>
      <c r="E9" s="239" t="s">
        <v>4</v>
      </c>
    </row>
    <row r="10" spans="1:5" ht="24" customHeight="1" x14ac:dyDescent="0.25">
      <c r="A10" s="247" t="s">
        <v>95</v>
      </c>
      <c r="B10" s="247" t="s">
        <v>42</v>
      </c>
      <c r="C10" s="248" t="s">
        <v>32</v>
      </c>
      <c r="D10" s="248" t="s">
        <v>94</v>
      </c>
      <c r="E10" s="249"/>
    </row>
    <row r="11" spans="1:5" ht="93.75" customHeight="1" x14ac:dyDescent="0.25">
      <c r="A11" s="250" t="s">
        <v>97</v>
      </c>
      <c r="B11" s="251" t="s">
        <v>98</v>
      </c>
      <c r="C11" s="251" t="s">
        <v>149</v>
      </c>
      <c r="D11" s="252">
        <v>1</v>
      </c>
      <c r="E11" s="251"/>
    </row>
    <row r="12" spans="1:5" ht="60.75" customHeight="1" x14ac:dyDescent="0.25">
      <c r="A12" s="250"/>
      <c r="B12" s="251" t="s">
        <v>99</v>
      </c>
      <c r="C12" s="251" t="s">
        <v>151</v>
      </c>
      <c r="D12" s="253">
        <v>0</v>
      </c>
      <c r="E12" s="251" t="s">
        <v>150</v>
      </c>
    </row>
    <row r="13" spans="1:5" ht="75" x14ac:dyDescent="0.25">
      <c r="A13" s="250"/>
      <c r="B13" s="251" t="s">
        <v>100</v>
      </c>
      <c r="C13" s="251" t="s">
        <v>153</v>
      </c>
      <c r="D13" s="252">
        <v>1</v>
      </c>
      <c r="E13" s="251" t="s">
        <v>152</v>
      </c>
    </row>
    <row r="14" spans="1:5" ht="105" x14ac:dyDescent="0.25">
      <c r="A14" s="250"/>
      <c r="B14" s="251" t="s">
        <v>101</v>
      </c>
      <c r="C14" s="251" t="s">
        <v>154</v>
      </c>
      <c r="D14" s="252">
        <v>1</v>
      </c>
      <c r="E14" s="251" t="s">
        <v>155</v>
      </c>
    </row>
    <row r="15" spans="1:5" ht="105" x14ac:dyDescent="0.25">
      <c r="A15" s="250"/>
      <c r="B15" s="251" t="s">
        <v>102</v>
      </c>
      <c r="C15" s="251" t="s">
        <v>154</v>
      </c>
      <c r="D15" s="252">
        <v>1</v>
      </c>
      <c r="E15" s="251" t="s">
        <v>155</v>
      </c>
    </row>
    <row r="16" spans="1:5" ht="90" x14ac:dyDescent="0.25">
      <c r="A16" s="250"/>
      <c r="B16" s="251" t="s">
        <v>103</v>
      </c>
      <c r="C16" s="251" t="s">
        <v>156</v>
      </c>
      <c r="D16" s="252">
        <v>0.5</v>
      </c>
      <c r="E16" s="251" t="s">
        <v>157</v>
      </c>
    </row>
    <row r="17" spans="1:5" ht="120" x14ac:dyDescent="0.25">
      <c r="A17" s="250"/>
      <c r="B17" s="251" t="s">
        <v>104</v>
      </c>
      <c r="C17" s="251" t="s">
        <v>165</v>
      </c>
      <c r="D17" s="252">
        <v>1</v>
      </c>
      <c r="E17" s="251" t="s">
        <v>163</v>
      </c>
    </row>
    <row r="18" spans="1:5" ht="120" x14ac:dyDescent="0.25">
      <c r="A18" s="250"/>
      <c r="B18" s="251" t="s">
        <v>105</v>
      </c>
      <c r="C18" s="251" t="s">
        <v>165</v>
      </c>
      <c r="D18" s="252">
        <v>1</v>
      </c>
      <c r="E18" s="251" t="s">
        <v>163</v>
      </c>
    </row>
    <row r="19" spans="1:5" ht="150" x14ac:dyDescent="0.25">
      <c r="A19" s="250"/>
      <c r="B19" s="251" t="s">
        <v>106</v>
      </c>
      <c r="C19" s="251" t="s">
        <v>162</v>
      </c>
      <c r="D19" s="252">
        <v>1</v>
      </c>
      <c r="E19" s="251" t="s">
        <v>164</v>
      </c>
    </row>
    <row r="20" spans="1:5" ht="75" x14ac:dyDescent="0.25">
      <c r="A20" s="250"/>
      <c r="B20" s="251" t="s">
        <v>166</v>
      </c>
      <c r="C20" s="251" t="s">
        <v>167</v>
      </c>
      <c r="D20" s="252">
        <v>0.7</v>
      </c>
      <c r="E20" s="251" t="s">
        <v>168</v>
      </c>
    </row>
    <row r="21" spans="1:5" ht="120" x14ac:dyDescent="0.25">
      <c r="A21" s="250"/>
      <c r="B21" s="251" t="s">
        <v>107</v>
      </c>
      <c r="C21" s="251" t="s">
        <v>169</v>
      </c>
      <c r="D21" s="252">
        <v>1</v>
      </c>
      <c r="E21" s="251" t="s">
        <v>170</v>
      </c>
    </row>
    <row r="22" spans="1:5" ht="90" x14ac:dyDescent="0.25">
      <c r="A22" s="250"/>
      <c r="B22" s="251" t="s">
        <v>108</v>
      </c>
      <c r="C22" s="251" t="s">
        <v>171</v>
      </c>
      <c r="D22" s="252">
        <v>1</v>
      </c>
      <c r="E22" s="251" t="s">
        <v>172</v>
      </c>
    </row>
    <row r="23" spans="1:5" ht="90" x14ac:dyDescent="0.25">
      <c r="A23" s="250"/>
      <c r="B23" s="251" t="s">
        <v>109</v>
      </c>
      <c r="C23" s="251" t="s">
        <v>173</v>
      </c>
      <c r="D23" s="252">
        <v>1</v>
      </c>
      <c r="E23" s="251" t="s">
        <v>174</v>
      </c>
    </row>
    <row r="24" spans="1:5" ht="45" x14ac:dyDescent="0.25">
      <c r="A24" s="250"/>
      <c r="B24" s="251" t="s">
        <v>110</v>
      </c>
      <c r="C24" s="251" t="s">
        <v>175</v>
      </c>
      <c r="D24" s="253">
        <v>0</v>
      </c>
      <c r="E24" s="251" t="s">
        <v>176</v>
      </c>
    </row>
    <row r="25" spans="1:5" ht="135" x14ac:dyDescent="0.25">
      <c r="A25" s="250"/>
      <c r="B25" s="251" t="s">
        <v>111</v>
      </c>
      <c r="C25" s="251" t="s">
        <v>177</v>
      </c>
      <c r="D25" s="253">
        <v>0</v>
      </c>
      <c r="E25" s="251" t="s">
        <v>178</v>
      </c>
    </row>
    <row r="26" spans="1:5" ht="45" x14ac:dyDescent="0.25">
      <c r="A26" s="250"/>
      <c r="B26" s="251" t="s">
        <v>112</v>
      </c>
      <c r="C26" s="251" t="s">
        <v>179</v>
      </c>
      <c r="D26" s="252">
        <v>1</v>
      </c>
      <c r="E26" s="251" t="s">
        <v>180</v>
      </c>
    </row>
    <row r="27" spans="1:5" ht="180" x14ac:dyDescent="0.25">
      <c r="A27" s="250"/>
      <c r="B27" s="251" t="s">
        <v>113</v>
      </c>
      <c r="C27" s="251" t="s">
        <v>158</v>
      </c>
      <c r="D27" s="252">
        <v>0.22</v>
      </c>
      <c r="E27" s="251" t="s">
        <v>159</v>
      </c>
    </row>
    <row r="28" spans="1:5" ht="90" x14ac:dyDescent="0.25">
      <c r="A28" s="250" t="s">
        <v>119</v>
      </c>
      <c r="B28" s="251" t="s">
        <v>114</v>
      </c>
      <c r="C28" s="251" t="s">
        <v>160</v>
      </c>
      <c r="D28" s="252">
        <v>1</v>
      </c>
      <c r="E28" s="251" t="s">
        <v>161</v>
      </c>
    </row>
    <row r="29" spans="1:5" ht="75" x14ac:dyDescent="0.25">
      <c r="A29" s="250"/>
      <c r="B29" s="251" t="s">
        <v>115</v>
      </c>
      <c r="C29" s="251" t="s">
        <v>181</v>
      </c>
      <c r="D29" s="252">
        <v>0.8</v>
      </c>
      <c r="E29" s="251" t="s">
        <v>182</v>
      </c>
    </row>
    <row r="30" spans="1:5" ht="45" x14ac:dyDescent="0.25">
      <c r="A30" s="250"/>
      <c r="B30" s="251" t="s">
        <v>116</v>
      </c>
      <c r="C30" s="251" t="s">
        <v>183</v>
      </c>
      <c r="D30" s="252">
        <v>1</v>
      </c>
      <c r="E30" s="251"/>
    </row>
    <row r="31" spans="1:5" ht="135" x14ac:dyDescent="0.25">
      <c r="A31" s="250"/>
      <c r="B31" s="251" t="s">
        <v>117</v>
      </c>
      <c r="C31" s="251" t="s">
        <v>184</v>
      </c>
      <c r="D31" s="252">
        <v>1</v>
      </c>
      <c r="E31" s="251" t="s">
        <v>185</v>
      </c>
    </row>
    <row r="32" spans="1:5" ht="300" x14ac:dyDescent="0.25">
      <c r="A32" s="250" t="s">
        <v>125</v>
      </c>
      <c r="B32" s="251" t="s">
        <v>118</v>
      </c>
      <c r="C32" s="251" t="s">
        <v>186</v>
      </c>
      <c r="D32" s="252">
        <v>1</v>
      </c>
      <c r="E32" s="251" t="s">
        <v>187</v>
      </c>
    </row>
    <row r="33" spans="1:5" ht="75" x14ac:dyDescent="0.25">
      <c r="A33" s="250"/>
      <c r="B33" s="251" t="s">
        <v>120</v>
      </c>
      <c r="C33" s="251" t="s">
        <v>188</v>
      </c>
      <c r="D33" s="252">
        <v>1</v>
      </c>
      <c r="E33" s="251" t="s">
        <v>188</v>
      </c>
    </row>
    <row r="34" spans="1:5" ht="75" x14ac:dyDescent="0.25">
      <c r="A34" s="250"/>
      <c r="B34" s="251" t="s">
        <v>121</v>
      </c>
      <c r="C34" s="251" t="s">
        <v>191</v>
      </c>
      <c r="D34" s="252">
        <v>0.5</v>
      </c>
      <c r="E34" s="251"/>
    </row>
    <row r="35" spans="1:5" ht="75" x14ac:dyDescent="0.25">
      <c r="A35" s="250"/>
      <c r="B35" s="251" t="s">
        <v>122</v>
      </c>
      <c r="C35" s="251" t="s">
        <v>189</v>
      </c>
      <c r="D35" s="252">
        <v>1</v>
      </c>
      <c r="E35" s="251" t="s">
        <v>190</v>
      </c>
    </row>
    <row r="36" spans="1:5" ht="120" x14ac:dyDescent="0.25">
      <c r="A36" s="250"/>
      <c r="B36" s="251" t="s">
        <v>123</v>
      </c>
      <c r="C36" s="251" t="s">
        <v>192</v>
      </c>
      <c r="D36" s="253">
        <v>0</v>
      </c>
      <c r="E36" s="251" t="s">
        <v>193</v>
      </c>
    </row>
    <row r="37" spans="1:5" ht="60" x14ac:dyDescent="0.25">
      <c r="A37" s="250"/>
      <c r="B37" s="251" t="s">
        <v>124</v>
      </c>
      <c r="C37" s="251" t="s">
        <v>194</v>
      </c>
      <c r="D37" s="253">
        <v>0</v>
      </c>
      <c r="E37" s="251"/>
    </row>
    <row r="38" spans="1:5" ht="60" x14ac:dyDescent="0.25">
      <c r="A38" s="250" t="s">
        <v>138</v>
      </c>
      <c r="B38" s="251" t="s">
        <v>126</v>
      </c>
      <c r="C38" s="251" t="s">
        <v>195</v>
      </c>
      <c r="D38" s="253">
        <v>0</v>
      </c>
      <c r="E38" s="251" t="s">
        <v>196</v>
      </c>
    </row>
    <row r="39" spans="1:5" ht="225" x14ac:dyDescent="0.25">
      <c r="A39" s="250"/>
      <c r="B39" s="251" t="s">
        <v>127</v>
      </c>
      <c r="C39" s="251" t="s">
        <v>198</v>
      </c>
      <c r="D39" s="252">
        <v>1</v>
      </c>
      <c r="E39" s="251" t="s">
        <v>197</v>
      </c>
    </row>
    <row r="40" spans="1:5" ht="60" x14ac:dyDescent="0.25">
      <c r="A40" s="250"/>
      <c r="B40" s="251" t="s">
        <v>128</v>
      </c>
      <c r="C40" s="251" t="s">
        <v>200</v>
      </c>
      <c r="D40" s="252">
        <v>0</v>
      </c>
      <c r="E40" s="251" t="s">
        <v>199</v>
      </c>
    </row>
    <row r="41" spans="1:5" ht="47.25" customHeight="1" x14ac:dyDescent="0.25">
      <c r="A41" s="250"/>
      <c r="B41" s="251" t="s">
        <v>129</v>
      </c>
      <c r="C41" s="251" t="s">
        <v>201</v>
      </c>
      <c r="D41" s="252">
        <v>1</v>
      </c>
      <c r="E41" s="251"/>
    </row>
    <row r="42" spans="1:5" ht="90" x14ac:dyDescent="0.25">
      <c r="A42" s="250"/>
      <c r="B42" s="251" t="s">
        <v>130</v>
      </c>
      <c r="C42" s="251" t="s">
        <v>203</v>
      </c>
      <c r="D42" s="252">
        <v>1</v>
      </c>
      <c r="E42" s="251" t="s">
        <v>202</v>
      </c>
    </row>
    <row r="43" spans="1:5" ht="75" x14ac:dyDescent="0.25">
      <c r="A43" s="250"/>
      <c r="B43" s="251" t="s">
        <v>131</v>
      </c>
      <c r="C43" s="251" t="s">
        <v>204</v>
      </c>
      <c r="D43" s="252">
        <v>1</v>
      </c>
      <c r="E43" s="251"/>
    </row>
    <row r="44" spans="1:5" ht="90" x14ac:dyDescent="0.25">
      <c r="A44" s="250"/>
      <c r="B44" s="251" t="s">
        <v>132</v>
      </c>
      <c r="C44" s="251" t="s">
        <v>203</v>
      </c>
      <c r="D44" s="252">
        <v>1</v>
      </c>
      <c r="E44" s="251" t="s">
        <v>205</v>
      </c>
    </row>
    <row r="45" spans="1:5" ht="75.75" customHeight="1" x14ac:dyDescent="0.25">
      <c r="A45" s="250"/>
      <c r="B45" s="251" t="s">
        <v>133</v>
      </c>
      <c r="C45" s="251" t="s">
        <v>220</v>
      </c>
      <c r="D45" s="252">
        <v>1</v>
      </c>
      <c r="E45" s="251"/>
    </row>
    <row r="46" spans="1:5" ht="90" x14ac:dyDescent="0.25">
      <c r="A46" s="250"/>
      <c r="B46" s="251" t="s">
        <v>134</v>
      </c>
      <c r="C46" s="251" t="s">
        <v>221</v>
      </c>
      <c r="D46" s="252">
        <v>1</v>
      </c>
      <c r="E46" s="251"/>
    </row>
    <row r="47" spans="1:5" ht="120" x14ac:dyDescent="0.25">
      <c r="A47" s="250"/>
      <c r="B47" s="251" t="s">
        <v>135</v>
      </c>
      <c r="C47" s="251" t="s">
        <v>218</v>
      </c>
      <c r="D47" s="252">
        <v>1</v>
      </c>
      <c r="E47" s="251" t="s">
        <v>219</v>
      </c>
    </row>
    <row r="48" spans="1:5" ht="225" x14ac:dyDescent="0.25">
      <c r="A48" s="250"/>
      <c r="B48" s="251" t="s">
        <v>136</v>
      </c>
      <c r="C48" s="251" t="s">
        <v>206</v>
      </c>
      <c r="D48" s="252">
        <v>1</v>
      </c>
      <c r="E48" s="251" t="s">
        <v>197</v>
      </c>
    </row>
    <row r="49" spans="1:5" ht="75" x14ac:dyDescent="0.25">
      <c r="A49" s="250"/>
      <c r="B49" s="251" t="s">
        <v>137</v>
      </c>
      <c r="C49" s="251" t="s">
        <v>207</v>
      </c>
      <c r="D49" s="252">
        <v>1</v>
      </c>
      <c r="E49" s="251"/>
    </row>
    <row r="50" spans="1:5" ht="90" x14ac:dyDescent="0.25">
      <c r="A50" s="250" t="s">
        <v>146</v>
      </c>
      <c r="B50" s="251" t="s">
        <v>139</v>
      </c>
      <c r="C50" s="251" t="s">
        <v>208</v>
      </c>
      <c r="D50" s="252">
        <v>1</v>
      </c>
      <c r="E50" s="251" t="s">
        <v>209</v>
      </c>
    </row>
    <row r="51" spans="1:5" ht="105" x14ac:dyDescent="0.25">
      <c r="A51" s="250"/>
      <c r="B51" s="251" t="s">
        <v>140</v>
      </c>
      <c r="C51" s="251" t="s">
        <v>210</v>
      </c>
      <c r="D51" s="252">
        <v>0</v>
      </c>
      <c r="E51" s="251" t="s">
        <v>211</v>
      </c>
    </row>
    <row r="52" spans="1:5" ht="105" x14ac:dyDescent="0.25">
      <c r="A52" s="250"/>
      <c r="B52" s="251" t="s">
        <v>141</v>
      </c>
      <c r="C52" s="251" t="s">
        <v>213</v>
      </c>
      <c r="D52" s="252">
        <v>0.5</v>
      </c>
      <c r="E52" s="251" t="s">
        <v>212</v>
      </c>
    </row>
    <row r="53" spans="1:5" ht="60" x14ac:dyDescent="0.25">
      <c r="A53" s="250"/>
      <c r="B53" s="251" t="s">
        <v>142</v>
      </c>
      <c r="C53" s="251" t="s">
        <v>214</v>
      </c>
      <c r="D53" s="252">
        <v>1</v>
      </c>
      <c r="E53" s="251"/>
    </row>
    <row r="54" spans="1:5" ht="90" x14ac:dyDescent="0.25">
      <c r="A54" s="250"/>
      <c r="B54" s="251" t="s">
        <v>143</v>
      </c>
      <c r="C54" s="251" t="s">
        <v>215</v>
      </c>
      <c r="D54" s="252">
        <v>1</v>
      </c>
      <c r="E54" s="251"/>
    </row>
    <row r="55" spans="1:5" ht="30" x14ac:dyDescent="0.25">
      <c r="A55" s="250"/>
      <c r="B55" s="251" t="s">
        <v>144</v>
      </c>
      <c r="C55" s="251" t="s">
        <v>216</v>
      </c>
      <c r="D55" s="253">
        <v>0</v>
      </c>
      <c r="E55" s="251"/>
    </row>
    <row r="56" spans="1:5" ht="105" x14ac:dyDescent="0.25">
      <c r="A56" s="250"/>
      <c r="B56" s="251" t="s">
        <v>145</v>
      </c>
      <c r="C56" s="251" t="s">
        <v>217</v>
      </c>
      <c r="D56" s="253">
        <v>0</v>
      </c>
      <c r="E56" s="251"/>
    </row>
  </sheetData>
  <mergeCells count="12">
    <mergeCell ref="A11:A27"/>
    <mergeCell ref="A28:A31"/>
    <mergeCell ref="A32:A37"/>
    <mergeCell ref="A8:E8"/>
    <mergeCell ref="A9:C9"/>
    <mergeCell ref="E9:E10"/>
    <mergeCell ref="A38:A49"/>
    <mergeCell ref="A50:A56"/>
    <mergeCell ref="B3:C3"/>
    <mergeCell ref="B4:C4"/>
    <mergeCell ref="B5:C5"/>
    <mergeCell ref="B6:E6"/>
  </mergeCells>
  <pageMargins left="0.37" right="0.7" top="0.2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PAAC</vt:lpstr>
      <vt:lpstr>PAAC versión imprimible</vt:lpstr>
      <vt:lpstr>Hoja5</vt:lpstr>
      <vt:lpstr>Mapa de Riesgos de Corrupción</vt:lpstr>
      <vt:lpstr>Estrategia antitrámites</vt:lpstr>
      <vt:lpstr>Primer Seguimiento</vt:lpstr>
      <vt:lpstr>PAAC!Área_de_impresión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CI-H-000237</dc:creator>
  <cp:lastModifiedBy>Control1 CI1. Interno</cp:lastModifiedBy>
  <cp:lastPrinted>2017-06-09T21:23:01Z</cp:lastPrinted>
  <dcterms:created xsi:type="dcterms:W3CDTF">2014-07-11T18:50:50Z</dcterms:created>
  <dcterms:modified xsi:type="dcterms:W3CDTF">2017-06-12T20:04:48Z</dcterms:modified>
</cp:coreProperties>
</file>